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TERED_24-25\"/>
    </mc:Choice>
  </mc:AlternateContent>
  <bookViews>
    <workbookView xWindow="0" yWindow="0" windowWidth="23040" windowHeight="9072"/>
  </bookViews>
  <sheets>
    <sheet name="TEREDA_RESUME_P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[2]Programa!#REF!</definedName>
    <definedName name="________BOP1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[2]Programa!#REF!</definedName>
    <definedName name="________dcc99">#REF!</definedName>
    <definedName name="________DES2">'[3]EVALUACIÓN PRIVADA'!#REF!</definedName>
    <definedName name="________DES3">'[3]EVALUACIÓN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[2]Programa!#REF!</definedName>
    <definedName name="________mk14">[4]NFPEntps!#REF!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'[5]Serv&amp;Trans'!#REF!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[2]Programa!#REF!</definedName>
    <definedName name="________pib99">#REF!</definedName>
    <definedName name="________POR96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'[3]EVALUACIÓN PRIVADA'!#REF!</definedName>
    <definedName name="________tot3">'[3]EVALUACIÓN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[6]Programa!#REF!</definedName>
    <definedName name="_______BOP1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[6]Programa!#REF!</definedName>
    <definedName name="_______dcc99">#REF!</definedName>
    <definedName name="_______DES2">'[3]EVALUACIÓN PRIVADA'!#REF!</definedName>
    <definedName name="_______DES3">'[3]EVALUACIÓN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[6]Programa!#REF!</definedName>
    <definedName name="_______mk14">[7]NFPEntps!#REF!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'[5]Serv&amp;Trans'!#REF!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[6]Programa!#REF!</definedName>
    <definedName name="_______pib99">#REF!</definedName>
    <definedName name="_______POR96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'[3]EVALUACIÓN PRIVADA'!#REF!</definedName>
    <definedName name="_______tot3">'[3]EVALUACIÓN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[6]Programa!#REF!</definedName>
    <definedName name="______BOP1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[6]Programa!#REF!</definedName>
    <definedName name="______dcc99">#REF!</definedName>
    <definedName name="______DES2">'[3]EVALUACIÓN PRIVADA'!#REF!</definedName>
    <definedName name="______DES3">'[3]EVALUACIÓN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[6]Programa!#REF!</definedName>
    <definedName name="______mk14">[7]NFPEntps!#REF!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'[5]Serv&amp;Trans'!#REF!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[6]Programa!#REF!</definedName>
    <definedName name="______pib99">#REF!</definedName>
    <definedName name="______POR96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'[3]EVALUACIÓN PRIVADA'!#REF!</definedName>
    <definedName name="______tot3">'[3]EVALUACIÓN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[6]Programa!#REF!</definedName>
    <definedName name="_____BOP1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[6]Programa!#REF!</definedName>
    <definedName name="_____dcc99">#REF!</definedName>
    <definedName name="_____DES2">'[3]EVALUACIÓN PRIVADA'!#REF!</definedName>
    <definedName name="_____DES3">'[3]EVALUACIÓN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[6]Programa!#REF!</definedName>
    <definedName name="_____mk14">[7]NFPEntps!#REF!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'[5]Serv&amp;Trans'!#REF!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[6]Programa!#REF!</definedName>
    <definedName name="_____pib99">#REF!</definedName>
    <definedName name="_____POR96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'[3]EVALUACIÓN PRIVADA'!#REF!</definedName>
    <definedName name="_____tot3">'[3]EVALUACIÓN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[6]Programa!#REF!</definedName>
    <definedName name="____BOP1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[6]Programa!#REF!</definedName>
    <definedName name="____dcc99">#REF!</definedName>
    <definedName name="____DES2">'[3]EVALUACIÓN PRIVADA'!#REF!</definedName>
    <definedName name="____DES3">'[3]EVALUACIÓN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[6]Programa!#REF!</definedName>
    <definedName name="____mk14">[7]NFPEntps!#REF!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'[5]Serv&amp;Trans'!#REF!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[6]Programa!#REF!</definedName>
    <definedName name="____pib99">#REF!</definedName>
    <definedName name="____POR96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'[3]EVALUACIÓN PRIVADA'!#REF!</definedName>
    <definedName name="____tot3">'[3]EVALUACIÓN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[6]Programa!#REF!</definedName>
    <definedName name="___BOP1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[6]Programa!#REF!</definedName>
    <definedName name="___dcc99">#REF!</definedName>
    <definedName name="___DES2">'[3]EVALUACIÓN PRIVADA'!#REF!</definedName>
    <definedName name="___DES3">'[3]EVALUACIÓN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[6]Programa!#REF!</definedName>
    <definedName name="___mk14">[7]NFPEntps!#REF!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'[5]Serv&amp;Trans'!#REF!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[6]Programa!#REF!</definedName>
    <definedName name="___pib99">#REF!</definedName>
    <definedName name="___POR96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'[3]EVALUACIÓN PRIVADA'!#REF!</definedName>
    <definedName name="___tot3">'[3]EVALUACIÓN PRIVADA'!#REF!</definedName>
    <definedName name="___UES96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hidden="1">[8]SPNF!#REF!</definedName>
    <definedName name="__123Graph_F" hidden="1">[8]SPNF!#REF!</definedName>
    <definedName name="__123Graph_X" hidden="1">[10]FLUJO!$B$7901:$C$7901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[6]Programa!#REF!</definedName>
    <definedName name="__BOP1">#REF!</definedName>
    <definedName name="__BOP2">#REF!</definedName>
    <definedName name="__cap2">'[3]EVALUACIÓN PRIVADA'!#REF!</definedName>
    <definedName name="__cap3">'[3]EVALUACIÓN PRIVADA'!#REF!</definedName>
    <definedName name="__cas2">'[3]EVALUACIÓN SOCIOECONÓMICA'!#REF!</definedName>
    <definedName name="__cas3">'[3]EVALUACIÓN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[6]Programa!#REF!</definedName>
    <definedName name="__dcc99">#REF!</definedName>
    <definedName name="__DES2">'[3]EVALUACIÓN PRIVADA'!#REF!</definedName>
    <definedName name="__DES3">'[3]EVALUACIÓN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'[3]ANÁLISIS DE SENSIBILIDAD'!#REF!</definedName>
    <definedName name="__Ind17">'[3]ANÁLISIS DE SENSIBILIDAD'!#REF!</definedName>
    <definedName name="__Ind18">'[3]ANÁLISIS DE SENSIBILIDAD'!#REF!</definedName>
    <definedName name="__Ind22">'[3]ANÁLISIS DE SENSIBILIDAD'!#REF!</definedName>
    <definedName name="__Ind27">'[3]ANÁLISIS DE SENSIBILIDAD'!#REF!</definedName>
    <definedName name="__Ind28">'[3]ANÁLISIS DE SENSIBILIDAD'!#REF!</definedName>
    <definedName name="__Ind32">'[3]ANÁLISIS DE SENSIBILIDAD'!#REF!</definedName>
    <definedName name="__Ind41">[3]INDICADORES!#REF!</definedName>
    <definedName name="__Ind42">[3]INDICADORES!#REF!</definedName>
    <definedName name="__Ind43">[3]INDICADORES!#REF!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[6]Programa!#REF!</definedName>
    <definedName name="__mk14">[7]NFPEntps!#REF!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'[5]Serv&amp;Trans'!#REF!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[6]Programa!#REF!</definedName>
    <definedName name="__pib99">#REF!</definedName>
    <definedName name="__POR96">#REF!</definedName>
    <definedName name="__PRN96">#REF!</definedName>
    <definedName name="__sel10">'[3]EVALUACIÓN SOCIOECONÓMICA'!#REF!</definedName>
    <definedName name="__sel11">'[3]EVALUACIÓN SOCIOECONÓMICA'!#REF!</definedName>
    <definedName name="__sel12">'[3]EVALUACIÓN PRIVADA'!#REF!</definedName>
    <definedName name="__sel13">'[3]EVALUACIÓN PRIVADA'!#REF!</definedName>
    <definedName name="__sel14">'[3]EVALUACIÓN PRIVADA'!#REF!</definedName>
    <definedName name="__sel16">'[3]EVALUACIÓN PRIVADA'!#REF!</definedName>
    <definedName name="__sel18">[3]FINANCIACIÓN!#REF!</definedName>
    <definedName name="__sel22">'[3]EVALUACIÓN PRIVADA'!#REF!</definedName>
    <definedName name="__sel23">'[3]EVALUACIÓN SOCIOECONÓMICA'!#REF!</definedName>
    <definedName name="__sel24">'[3]EVALUACIÓN SOCIOECONÓMICA'!#REF!</definedName>
    <definedName name="__sel31">'[3]EVALUACIÓN PRIVADA'!#REF!</definedName>
    <definedName name="__sel32">'[3]EVALUACIÓN PRIVADA'!#REF!</definedName>
    <definedName name="__sel33">'[3]EVALUACIÓN SOCIOECONÓMICA'!#REF!</definedName>
    <definedName name="__sel34">'[3]EVALUACIÓN SOCIOECONÓMICA'!#REF!</definedName>
    <definedName name="__sel5">[3]ALTERNATIVAS!#REF!</definedName>
    <definedName name="__sel6">'[3]EVALUACIÓN SOCIOECONÓMICA'!#REF!</definedName>
    <definedName name="__sel7">'[3]EVALUACIÓN SOCIOECONÓMICA'!#REF!</definedName>
    <definedName name="__sel8">'[3]EVALUACIÓN SOCIOECONÓMICA'!#REF!</definedName>
    <definedName name="__sel9">'[3]EVALUACIÓN SOCIOECONÓMICA'!#REF!</definedName>
    <definedName name="__SRN96">#REF!</definedName>
    <definedName name="__SRT11" hidden="1">{"Minpmon",#N/A,FALSE,"Monthinput"}</definedName>
    <definedName name="__tAB4">#REF!</definedName>
    <definedName name="__tot2">'[3]EVALUACIÓN PRIVADA'!#REF!</definedName>
    <definedName name="__tot3">'[3]EVALUACIÓN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'[3]EVALUACIÓN SOCIOECONÓMICA'!#REF!</definedName>
    <definedName name="_bem98">[11]Programa!#REF!</definedName>
    <definedName name="_BOP1">#REF!</definedName>
    <definedName name="_BOP2">#REF!</definedName>
    <definedName name="_cap2">'[3]EVALUACIÓN PRIVADA'!#REF!</definedName>
    <definedName name="_cap3">'[3]EVALUACIÓN PRIVADA'!#REF!</definedName>
    <definedName name="_cas2">'[3]EVALUACIÓN SOCIOECONÓMICA'!#REF!</definedName>
    <definedName name="_cas3">'[3]EVALUACIÓN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[11]Programa!#REF!</definedName>
    <definedName name="_dcc99">#REF!</definedName>
    <definedName name="_DES2">'[3]EVALUACIÓN PRIVADA'!#REF!</definedName>
    <definedName name="_DES3">'[3]EVALUACIÓN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[12]C!$P$428:$T$428</definedName>
    <definedName name="_FIS96">#REF!</definedName>
    <definedName name="_Ind12">'[3]ANÁLISIS DE SENSIBILIDAD'!#REF!</definedName>
    <definedName name="_Ind17">'[3]ANÁLISIS DE SENSIBILIDAD'!#REF!</definedName>
    <definedName name="_Ind18">'[3]ANÁLISIS DE SENSIBILIDAD'!#REF!</definedName>
    <definedName name="_Ind22">'[3]ANÁLISIS DE SENSIBILIDAD'!#REF!</definedName>
    <definedName name="_Ind27">'[3]ANÁLISIS DE SENSIBILIDAD'!#REF!</definedName>
    <definedName name="_Ind28">'[3]ANÁLISIS DE SENSIBILIDAD'!#REF!</definedName>
    <definedName name="_Ind32">'[3]ANÁLISIS DE SENSIBILIDAD'!#REF!</definedName>
    <definedName name="_Ind41">[3]INDICADORES!#REF!</definedName>
    <definedName name="_Ind42">[3]INDICADORES!#REF!</definedName>
    <definedName name="_Ind43">[3]INDICADORES!#REF!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[11]Programa!#REF!</definedName>
    <definedName name="_mk14">[13]NFPEntps!#REF!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'[5]Serv&amp;Trans'!#REF!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[11]Programa!#REF!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>'[3]EVALUACIÓN SOCIOECONÓMICA'!#REF!</definedName>
    <definedName name="_sel11">'[3]EVALUACIÓN SOCIOECONÓMICA'!#REF!</definedName>
    <definedName name="_sel12">'[3]EVALUACIÓN PRIVADA'!#REF!</definedName>
    <definedName name="_sel13">'[3]EVALUACIÓN PRIVADA'!#REF!</definedName>
    <definedName name="_sel14">'[3]EVALUACIÓN PRIVADA'!#REF!</definedName>
    <definedName name="_sel16">'[3]EVALUACIÓN PRIVADA'!#REF!</definedName>
    <definedName name="_sel18">[3]FINANCIACIÓN!#REF!</definedName>
    <definedName name="_sel22">'[3]EVALUACIÓN PRIVADA'!#REF!</definedName>
    <definedName name="_sel23">'[3]EVALUACIÓN SOCIOECONÓMICA'!#REF!</definedName>
    <definedName name="_sel24">'[3]EVALUACIÓN SOCIOECONÓMICA'!#REF!</definedName>
    <definedName name="_sel31">'[3]EVALUACIÓN PRIVADA'!#REF!</definedName>
    <definedName name="_sel32">'[3]EVALUACIÓN PRIVADA'!#REF!</definedName>
    <definedName name="_sel33">'[3]EVALUACIÓN SOCIOECONÓMICA'!#REF!</definedName>
    <definedName name="_sel34">'[3]EVALUACIÓN SOCIOECONÓMICA'!#REF!</definedName>
    <definedName name="_sel5">[3]ALTERNATIVAS!#REF!</definedName>
    <definedName name="_sel6">'[3]EVALUACIÓN SOCIOECONÓMICA'!#REF!</definedName>
    <definedName name="_sel7">'[3]EVALUACIÓN SOCIOECONÓMICA'!#REF!</definedName>
    <definedName name="_sel8">'[3]EVALUACIÓN SOCIOECONÓMICA'!#REF!</definedName>
    <definedName name="_sel9">'[3]EVALUACIÓN SOCIOECONÓMICA'!#REF!</definedName>
    <definedName name="_SRN96">#REF!</definedName>
    <definedName name="_SRT11" hidden="1">{"Minpmon",#N/A,FALSE,"Monthinput"}</definedName>
    <definedName name="_tAB4">#REF!</definedName>
    <definedName name="_tot2">'[3]EVALUACIÓN PRIVADA'!#REF!</definedName>
    <definedName name="_tot3">'[3]EVALUACIÓN PRIVADA'!#REF!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[11]Programa!#REF!</definedName>
    <definedName name="ahme98s">#REF!</definedName>
    <definedName name="ahme99">#REF!</definedName>
    <definedName name="ahome">#REF!</definedName>
    <definedName name="ahome98">[11]Programa!#REF!</definedName>
    <definedName name="ahome98j">[11]Programa!#REF!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[11]Programa!#REF!</definedName>
    <definedName name="ahorro98j">[11]Programa!#REF!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[3]ALTERNATIVAS!#REF!</definedName>
    <definedName name="all">#REF!</definedName>
    <definedName name="alternativa">[3]ALTERNATIVAS!#REF!</definedName>
    <definedName name="AlternativaSeleccionada">'[3]ANÁLISIS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'[3]EVALUACIÓN PRIVADA'!#REF!</definedName>
    <definedName name="años3">'[3]EVALUACIÓN PRIVADA'!#REF!</definedName>
    <definedName name="ANTECEDENTES">[3]PREPARACION!#REF!</definedName>
    <definedName name="ANTEL96">#REF!</definedName>
    <definedName name="ANTERIEUR">[18]mensuel_section_alinea!#REF!</definedName>
    <definedName name="AOUT">#REF!</definedName>
    <definedName name="ARCHIVES">'[19]NOUVEAUX-PROGRAMMES 2012-2013_'!$F$1004</definedName>
    <definedName name="areor">#REF!</definedName>
    <definedName name="as" hidden="1">{"Minpmon",#N/A,FALSE,"Monthinput"}</definedName>
    <definedName name="aug">[20]section_article!#REF!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'[3]EVALUACIÓN PRIVADA'!#REF!</definedName>
    <definedName name="bcaeinicial3">'[3]EVALUACIÓN PRIVADA'!#REF!</definedName>
    <definedName name="bcaminicial2">'[3]EVALUACIÓN PRIVADA'!#REF!</definedName>
    <definedName name="bcaminicial3">'[3]EVALUACIÓN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[22]Q6!$E$26:$AH$26</definedName>
    <definedName name="C_MARNDR">#REF!</definedName>
    <definedName name="caep2">'[3]EVALUACIÓN PRIVADA'!#REF!</definedName>
    <definedName name="caep3">'[3]EVALUACIÓN PRIVADA'!#REF!</definedName>
    <definedName name="caes2">'[3]EVALUACIÓN SOCIOECONÓMICA'!#REF!</definedName>
    <definedName name="caes3">'[3]EVALUACIÓN SOCIOECONÓMICA'!#REF!</definedName>
    <definedName name="CAJA">#REF!</definedName>
    <definedName name="calcNGS_NGDP">#N/A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[11]Programa!#REF!</definedName>
    <definedName name="ccme98j">[11]Programa!#REF!</definedName>
    <definedName name="ccme98s">#REF!</definedName>
    <definedName name="ccme99">#REF!</definedName>
    <definedName name="CCode">[24]Codes!$A$2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>'[3]EVALUACIÓN SOCIOECONÓMICA'!#REF!</definedName>
    <definedName name="celda11">'[3]EVALUACIÓN SOCIOECONÓMICA'!#REF!</definedName>
    <definedName name="celda11a">'[3]EVALUACIÓN SOCIOECONÓMICA'!#REF!</definedName>
    <definedName name="celda12">'[3]EVALUACIÓN PRIVADA'!#REF!</definedName>
    <definedName name="celda12a">'[3]EVALUACIÓN PRIVADA'!#REF!</definedName>
    <definedName name="celda13">'[3]EVALUACIÓN PRIVADA'!#REF!</definedName>
    <definedName name="celda13a">'[3]EVALUACIÓN PRIVADA'!#REF!</definedName>
    <definedName name="celda14">'[3]EVALUACIÓN PRIVADA'!#REF!</definedName>
    <definedName name="celda14a">'[3]EVALUACIÓN PRIVADA'!#REF!</definedName>
    <definedName name="celda15">'[3]EVALUACIÓN PRIVADA'!#REF!</definedName>
    <definedName name="celda16">'[3]EVALUACIÓN PRIVADA'!#REF!</definedName>
    <definedName name="celda16a">'[3]EVALUACIÓN PRIVADA'!#REF!</definedName>
    <definedName name="celda18">[3]FINANCIACIÓN!#REF!</definedName>
    <definedName name="celda18b">[3]FINANCIACIÓN!#REF!</definedName>
    <definedName name="celda19">[3]PREPARACION!#REF!</definedName>
    <definedName name="celda20">[3]ALTERNATIVAS!#REF!</definedName>
    <definedName name="celda21c">'[3]EVALUACIÓN PRIVADA'!#REF!</definedName>
    <definedName name="celda22">'[3]EVALUACIÓN PRIVADA'!#REF!</definedName>
    <definedName name="celda22a">'[3]EVALUACIÓN PRIVADA'!#REF!</definedName>
    <definedName name="celda22b">'[3]EVALUACIÓN PRIVADA'!#REF!</definedName>
    <definedName name="celda22c">'[3]EVALUACIÓN PRIVADA'!#REF!</definedName>
    <definedName name="celda22d">'[3]EVALUACIÓN PRIVADA'!#REF!</definedName>
    <definedName name="celda22e">'[3]EVALUACIÓN PRIVADA'!#REF!</definedName>
    <definedName name="celda22f">'[3]EVALUACIÓN PRIVADA'!#REF!</definedName>
    <definedName name="celda22g">'[3]EVALUACIÓN PRIVADA'!#REF!</definedName>
    <definedName name="celda22h">'[3]EVALUACIÓN PRIVADA'!#REF!</definedName>
    <definedName name="celda22i">'[3]EVALUACIÓN PRIVADA'!#REF!</definedName>
    <definedName name="celda22j">'[3]EVALUACIÓN PRIVADA'!#REF!</definedName>
    <definedName name="celda23">'[3]EVALUACIÓN SOCIOECONÓMICA'!#REF!</definedName>
    <definedName name="celda23a">'[3]EVALUACIÓN SOCIOECONÓMICA'!#REF!</definedName>
    <definedName name="celda23b">'[3]EVALUACIÓN SOCIOECONÓMICA'!#REF!</definedName>
    <definedName name="celda23c">'[3]EVALUACIÓN SOCIOECONÓMICA'!#REF!</definedName>
    <definedName name="celda24">'[3]EVALUACIÓN SOCIOECONÓMICA'!#REF!</definedName>
    <definedName name="celda24a">'[3]EVALUACIÓN SOCIOECONÓMICA'!#REF!</definedName>
    <definedName name="celda24b">'[3]EVALUACIÓN SOCIOECONÓMICA'!#REF!</definedName>
    <definedName name="celda24c">'[3]EVALUACIÓN SOCIOECONÓMICA'!#REF!</definedName>
    <definedName name="celda24d">'[3]EVALUACIÓN SOCIOECONÓMICA'!#REF!</definedName>
    <definedName name="celda24e">'[3]EVALUACIÓN SOCIOECONÓMICA'!#REF!</definedName>
    <definedName name="celda24f">'[3]EVALUACIÓN SOCIOECONÓMICA'!#REF!</definedName>
    <definedName name="celda24g">'[3]EVALUACIÓN SOCIOECONÓMICA'!#REF!</definedName>
    <definedName name="celda24h">'[3]EVALUACIÓN SOCIOECONÓMICA'!#REF!</definedName>
    <definedName name="celda25">'[3]EVALUACIÓN SOCIOECONÓMICA'!#REF!</definedName>
    <definedName name="celda26">'[3]EVALUACIÓN SOCIOECONÓMICA'!#REF!</definedName>
    <definedName name="celda27">'[3]EVALUACIÓN SOCIOECONÓMICA'!#REF!</definedName>
    <definedName name="celda28">'[3]EVALUACIÓN SOCIOECONÓMICA'!#REF!</definedName>
    <definedName name="celda29">'[3]EVALUACIÓN PRIVADA'!#REF!</definedName>
    <definedName name="celda2h">'[3]EVALUACIÓN PRIVADA'!#REF!</definedName>
    <definedName name="celda2i">'[3]EVALUACIÓN PRIVADA'!#REF!</definedName>
    <definedName name="celda30">'[3]EVALUACIÓN PRIVADA'!#REF!</definedName>
    <definedName name="celda31">'[3]EVALUACIÓN PRIVADA'!#REF!</definedName>
    <definedName name="celda31a">'[3]EVALUACIÓN PRIVADA'!#REF!</definedName>
    <definedName name="celda31b">'[3]EVALUACIÓN PRIVADA'!#REF!</definedName>
    <definedName name="celda31c">'[3]EVALUACIÓN PRIVADA'!#REF!</definedName>
    <definedName name="celda32">'[3]EVALUACIÓN PRIVADA'!#REF!</definedName>
    <definedName name="celda32a">'[3]EVALUACIÓN PRIVADA'!#REF!</definedName>
    <definedName name="celda32b">'[3]EVALUACIÓN PRIVADA'!#REF!</definedName>
    <definedName name="celda32c">'[3]EVALUACIÓN PRIVADA'!#REF!</definedName>
    <definedName name="celda32d">'[3]EVALUACIÓN PRIVADA'!#REF!</definedName>
    <definedName name="celda32e">'[3]EVALUACIÓN PRIVADA'!#REF!</definedName>
    <definedName name="celda32f">'[3]EVALUACIÓN PRIVADA'!#REF!</definedName>
    <definedName name="celda32g">'[3]EVALUACIÓN PRIVADA'!#REF!</definedName>
    <definedName name="celda32h">'[3]EVALUACIÓN PRIVADA'!#REF!</definedName>
    <definedName name="celda32i">'[3]EVALUACIÓN PRIVADA'!#REF!</definedName>
    <definedName name="celda32j">'[3]EVALUACIÓN PRIVADA'!#REF!</definedName>
    <definedName name="celda33">'[3]EVALUACIÓN SOCIOECONÓMICA'!#REF!</definedName>
    <definedName name="celda33a">'[3]EVALUACIÓN SOCIOECONÓMICA'!#REF!</definedName>
    <definedName name="celda33b">'[3]EVALUACIÓN SOCIOECONÓMICA'!#REF!</definedName>
    <definedName name="celda33c">'[3]EVALUACIÓN SOCIOECONÓMICA'!#REF!</definedName>
    <definedName name="celda34">'[3]EVALUACIÓN SOCIOECONÓMICA'!#REF!</definedName>
    <definedName name="celda34a">'[3]EVALUACIÓN SOCIOECONÓMICA'!#REF!</definedName>
    <definedName name="celda34b">'[3]EVALUACIÓN SOCIOECONÓMICA'!#REF!</definedName>
    <definedName name="celda34c">'[3]EVALUACIÓN SOCIOECONÓMICA'!#REF!</definedName>
    <definedName name="celda34d">'[3]EVALUACIÓN SOCIOECONÓMICA'!#REF!</definedName>
    <definedName name="celda34e">'[3]EVALUACIÓN SOCIOECONÓMICA'!#REF!</definedName>
    <definedName name="celda34f">'[3]EVALUACIÓN SOCIOECONÓMICA'!#REF!</definedName>
    <definedName name="celda34g">'[3]EVALUACIÓN SOCIOECONÓMICA'!#REF!</definedName>
    <definedName name="celda34h">'[3]EVALUACIÓN SOCIOECONÓMICA'!#REF!</definedName>
    <definedName name="celda35">[3]FINANCIACIÓN!#REF!</definedName>
    <definedName name="Celda36">[3]ALTERNATIVAS!#REF!</definedName>
    <definedName name="celda37">[3]ALTERNATIVAS!#REF!</definedName>
    <definedName name="celda38">[3]ALTERNATIVAS!#REF!</definedName>
    <definedName name="celda5">[3]ALTERNATIVAS!#REF!</definedName>
    <definedName name="celda6">'[3]EVALUACIÓN SOCIOECONÓMICA'!#REF!</definedName>
    <definedName name="celda6a">'[3]EVALUACIÓN SOCIOECONÓMICA'!#REF!</definedName>
    <definedName name="celda7">'[3]EVALUACIÓN SOCIOECONÓMICA'!#REF!</definedName>
    <definedName name="celda7a">'[3]EVALUACIÓN SOCIOECONÓMICA'!#REF!</definedName>
    <definedName name="celda8">'[3]EVALUACIÓN SOCIOECONÓMICA'!#REF!</definedName>
    <definedName name="celda8a">'[3]EVALUACIÓN SOCIOECONÓMICA'!#REF!</definedName>
    <definedName name="celda9">'[3]EVALUACIÓN SOCIOECONÓMICA'!#REF!</definedName>
    <definedName name="celda9a">'[3]EVALUACIÓN SOCIOECONÓMICA'!#REF!</definedName>
    <definedName name="celdacontrol2">'[3]EVALUACIÓN SOCIOECONÓMICA'!#REF!</definedName>
    <definedName name="celdacontrol3">'[3]EVALUACIÓN SOCIOECONÓMICA'!#REF!</definedName>
    <definedName name="celdatotal">'[3]EVALUACIÓN SOCIOECONÓMICA'!#REF!</definedName>
    <definedName name="celdatotal2">'[3]EVALUACIÓN SOCIOECONÓMICA'!#REF!</definedName>
    <definedName name="celdatotal3">'[3]EVALUACIÓN SOCIOECONÓMICA'!#REF!</definedName>
    <definedName name="celdatotal4">'[3]EVALUACIÓN PRIVADA'!#REF!</definedName>
    <definedName name="celdatotal5">'[3]EVALUACIÓN PRIVADA'!#REF!</definedName>
    <definedName name="celdatotal6">'[3]EVALUACIÓN PRIVADA'!#REF!</definedName>
    <definedName name="celdax">[3]PREPARACION!#REF!</definedName>
    <definedName name="celdaxa">[3]PREPARACION!#REF!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[25]FEV06!$B$12</definedName>
    <definedName name="CHAPITRE1" localSheetId="0">#REF!</definedName>
    <definedName name="CHAPITRE1">'[26]solde des crédits'!$B$12</definedName>
    <definedName name="chapitredesc">OFFSET([23]Code!$G$2,0,0,COUNTA([23]Code!$G:$G)-1,2)</definedName>
    <definedName name="cmbccr">#REF!</definedName>
    <definedName name="cmbcom">#REF!</definedName>
    <definedName name="cmsbn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>[3]ALTERNATIVAS!#REF!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'[3]EVALUACIÓN SOCIOECONÓMICA'!#REF!</definedName>
    <definedName name="cppc2">'[3]EVALUACIÓN SOCIOECONÓMICA'!#REF!</definedName>
    <definedName name="cppc3">'[3]EVALUACIÓN SOCIOECONÓMICA'!#REF!</definedName>
    <definedName name="cppcp">'[3]EVALUACIÓN PRIVADA'!#REF!</definedName>
    <definedName name="CRECWM">[27]SUPUESTOS!A$15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[11]Programa!#REF!</definedName>
    <definedName name="cred98j">[11]Programa!#REF!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[24]Current!$D$66</definedName>
    <definedName name="D">'[28]PIB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[11]Programa!#REF!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>'[3]EVALUACIÓN PRIVADA'!#REF!</definedName>
    <definedName name="DemandaInicial3">'[3]EVALUACIÓN PRIVADA'!#REF!</definedName>
    <definedName name="DemandaS2">'[3]EVALUACIÓN SOCIOECONÓMICA'!#REF!</definedName>
    <definedName name="DemandaS3">'[3]EVALUACIÓN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[21]Liste!#REF!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>[29]NPV_base!#REF!</definedName>
    <definedName name="DiscountRate">#REF!</definedName>
    <definedName name="divisas">'[3]EVALUACIÓN SOCIOECONÓMICA'!#REF!</definedName>
    <definedName name="divisas2">'[3]EVALUACIÓN SOCIOECONÓMICA'!#REF!</definedName>
    <definedName name="divisas3">'[3]EVALUACIÓN SOCIOECONÓMICA'!#REF!</definedName>
    <definedName name="DMBYS">[27]RESULTADOS!$A$86:$IV$86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>'[28]PIB EN CORR'!#REF!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[30]FIN!#REF!</definedName>
    <definedName name="emargement">OFFSET(#REF!,0,0,COUNTA(#REF!),21)</definedName>
    <definedName name="emi98j">[11]Programa!#REF!</definedName>
    <definedName name="emi98s">#REF!</definedName>
    <definedName name="empezar">[3]ALTERNATIVAS!#REF!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[21]Liste!#REF!</definedName>
    <definedName name="Exportacion_Por_Importancia">[31]Macro1!$A$1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>'[3]EVALUACIÓN PRIVADA'!#REF!</definedName>
    <definedName name="Fila12">'[3]EVALUACIÓN PRIVADA'!#REF!</definedName>
    <definedName name="Fila13">'[3]EVALUACIÓN PRIVADA'!#REF!</definedName>
    <definedName name="Fila15">'[3]EVALUACIÓN PRIVADA'!#REF!</definedName>
    <definedName name="Fila17">[3]FINANCIACIÓN!#REF!</definedName>
    <definedName name="Fila18">[3]ALTERNATIVAS!#REF!</definedName>
    <definedName name="Fila19">[3]ALTERNATIVAS!#REF!</definedName>
    <definedName name="Fila2">[3]ALTERNATIVAS!#REF!</definedName>
    <definedName name="Fila20">[3]ALTERNATIVAS!#REF!</definedName>
    <definedName name="Fila3">[3]ALTERNATIVAS!#REF!</definedName>
    <definedName name="Fila4">[3]ALTERNATIVAS!#REF!</definedName>
    <definedName name="Fila5">'[3]EVALUACIÓN SOCIOECONÓMICA'!#REF!</definedName>
    <definedName name="Fila6">'[3]EVALUACIÓN SOCIOECONÓMICA'!#REF!</definedName>
    <definedName name="Fila7">'[3]EVALUACIÓN SOCIOECONÓMICA'!#REF!</definedName>
    <definedName name="Fila8">'[3]EVALUACIÓN SOCIOECONÓMICA'!#REF!</definedName>
    <definedName name="Fila9">'[3]EVALUACIÓN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'[32]Base de Datos Proyecciones'!$A$2:$H$2</definedName>
    <definedName name="FMI">#REF!</definedName>
    <definedName name="FNE">'[19]NOUVEAUX-PROGRAMMES 2012-2013_'!$F$1003</definedName>
    <definedName name="Formula1">[3]ALTERNATIVAS!#REF!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[33]NA!#REF!</definedName>
    <definedName name="GDPOR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>#REF!</definedName>
    <definedName name="ght" hidden="1">{"Tab1",#N/A,FALSE,"P";"Tab2",#N/A,FALSE,"P"}</definedName>
    <definedName name="GOESC96">#REF!</definedName>
    <definedName name="Grace_IDA">[29]NPV_base!$B$22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[11]Programa!#REF!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[3]PREPARACION!#REF!</definedName>
    <definedName name="Imprimir_área_IM">#REF!</definedName>
    <definedName name="IN2_">[5]Assumptions!#REF!</definedName>
    <definedName name="IN3_">[5]Assumptions!#REF!</definedName>
    <definedName name="ind">#REF!</definedName>
    <definedName name="indicador">[3]PREPARACION!#REF!</definedName>
    <definedName name="INDICE">[11]Programa!#REF!</definedName>
    <definedName name="INE">#REF!</definedName>
    <definedName name="INF">[27]SUPUESTOS!A$21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'[3]EVALUACIÓN PRIVADA'!#REF!</definedName>
    <definedName name="interes3">'[3]EVALUACIÓN PRIVADA'!#REF!</definedName>
    <definedName name="Interest_IDA">[29]NPV_base!$B$24</definedName>
    <definedName name="Interest_NC">[29]NPV_base!#REF!</definedName>
    <definedName name="InterestRate">#REF!</definedName>
    <definedName name="intext">#REF!</definedName>
    <definedName name="intint">#REF!</definedName>
    <definedName name="ipc">#REF!</definedName>
    <definedName name="ipc98j">[11]Programa!#REF!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'[34]J(Priv.Cap)'!#REF!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[27]SUPUESTOS!$A$12:$IV$12</definedName>
    <definedName name="LIBOR6">[27]SUPUESTOS!A$11</definedName>
    <definedName name="liqc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'[3]EVALUACIÓN SOCIOECONÓMICA'!#REF!</definedName>
    <definedName name="manodeobra2">'[3]EVALUACIÓN SOCIOECONÓMICA'!#REF!</definedName>
    <definedName name="manodeobra3">'[3]EVALUACIÓN SOCIOECONÓMICA'!#REF!</definedName>
    <definedName name="mar">[11]Programa!#REF!</definedName>
    <definedName name="MARS">#REF!</definedName>
    <definedName name="Maturity_IDA">[29]NPV_base!$B$23</definedName>
    <definedName name="Maturity_NC">[29]NPV_base!#REF!</definedName>
    <definedName name="may">[11]Programa!#REF!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'[3]EVALUACIÓN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[8]SPNF!#REF!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'[36]NOUVEAUX-PROGRAMMES 2012-2013_'!$F$1010</definedName>
    <definedName name="PEACEAGR">#REF!</definedName>
    <definedName name="PERE96">#REF!</definedName>
    <definedName name="petrocaribe">#REF!</definedName>
    <definedName name="PEX">[27]SUPUESTOS!A$14</definedName>
    <definedName name="pib_int">#REF!</definedName>
    <definedName name="pib98j">[11]Programa!#REF!</definedName>
    <definedName name="pib98s">[11]Programa!#REF!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[11]Programa!#REF!</definedName>
    <definedName name="plame98j">[11]Programa!#REF!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[11]Programa!#REF!</definedName>
    <definedName name="plazo98j">[11]Programa!#REF!</definedName>
    <definedName name="plazo98s">#REF!</definedName>
    <definedName name="plazo99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 localSheetId="0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_xlnm.Print_Area" localSheetId="0">TEREDA_RESUME_P1!$A$1:$F$50</definedName>
    <definedName name="PrintArea_SET">#N/A</definedName>
    <definedName name="PRIV0">[37]ASSUMPTIONS!#REF!</definedName>
    <definedName name="PRIV00">[37]ASSUMPTIONS!#REF!</definedName>
    <definedName name="priv1">#REF!</definedName>
    <definedName name="PRIV11">[37]ASSUMPTIONS!#REF!</definedName>
    <definedName name="priv2">#REF!</definedName>
    <definedName name="PRIV22">[37]ASSUMPTIONS!#REF!</definedName>
    <definedName name="PRIV3">[37]ASSUMPTIONS!#REF!</definedName>
    <definedName name="PRIV33">[37]ASSUMPTIONS!#REF!</definedName>
    <definedName name="privada2">'[3]EVALUACIÓN PRIVADA'!#REF!</definedName>
    <definedName name="privada3">'[3]EVALUACIÓN PRIVADA'!#REF!</definedName>
    <definedName name="PROG">[38]Assumptions:Debtind!$B$2:$J$72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>[37]ASSUMPTIONS!#REF!</definedName>
    <definedName name="PUBL11">[37]ASSUMPTIONS!#REF!</definedName>
    <definedName name="PUBL2">[37]ASSUMPTIONS!#REF!</definedName>
    <definedName name="PUBL22">[37]ASSUMPTIONS!#REF!</definedName>
    <definedName name="PUBL33">[37]ASSUMPTIONS!#REF!</definedName>
    <definedName name="PUBL5">[37]ASSUMPTIONS!#REF!</definedName>
    <definedName name="PUBL55">[37]ASSUMPTIONS!#REF!</definedName>
    <definedName name="PUBL6">[37]ASSUMPTIONS!#REF!</definedName>
    <definedName name="PUBL66">[37]ASSUMPTIONS!#REF!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'[13]CGvt Rev'!#REF!</definedName>
    <definedName name="REA">[21]Liste!#REF!</definedName>
    <definedName name="Realprint">#REF!</definedName>
    <definedName name="_xlnm.Recorder">#REF!</definedName>
    <definedName name="reference">OFFSET(#REF!,0,0,COUNTA(#REF!),3)</definedName>
    <definedName name="renegocia">[11]Programa!#REF!</definedName>
    <definedName name="RESTNFPS">#REF!</definedName>
    <definedName name="RESTNFPS_">#REF!</definedName>
    <definedName name="RESUM_0612">#REF!</definedName>
    <definedName name="REVENUE_">'[13]CGvt Rev'!#REF!</definedName>
    <definedName name="rf">[11]Programa!#REF!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>#REF!</definedName>
    <definedName name="RgFdPartEseries">#REF!</definedName>
    <definedName name="RgFdPartEsource">#REF!</definedName>
    <definedName name="RgFdPartUserFile">[39]EERProfile!$L$2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[39]EERProfile!$G$2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>'[3]EVALUACIÓN SOCIOECONÓMICA'!#REF!</definedName>
    <definedName name="RPCManodeobra2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>#REF!</definedName>
    <definedName name="SECTORES">[8]SPNF!#REF!</definedName>
    <definedName name="sel24a">'[3]EVALUACIÓN SOCIOECONÓMICA'!#REF!</definedName>
    <definedName name="sel34a">'[3]EVALUACIÓN SOCIOECONÓMICA'!#REF!</definedName>
    <definedName name="Selec2">'[3]EVALUACIÓN PRIVADA'!#REF!</definedName>
    <definedName name="Selec3">'[3]EVALUACIÓN PRIVADA'!#REF!</definedName>
    <definedName name="selección2">[3]ALTERNATIVAS!#REF!</definedName>
    <definedName name="selección3">[3]ALTERNATIVAS!#REF!</definedName>
    <definedName name="Selected_Economic_and_Financial_Indicators">#REF!</definedName>
    <definedName name="selImpuestos">'[3]EVALUACIÓN PRIVADA'!#REF!</definedName>
    <definedName name="selImpuestos2">'[3]EVALUACIÓN PRIVADA'!#REF!</definedName>
    <definedName name="selImpuestos3">'[3]EVALUACIÓN PRIVADA'!#REF!</definedName>
    <definedName name="selx">[3]PREPARACION!#REF!</definedName>
    <definedName name="SEMESTRE2">#REF!</definedName>
    <definedName name="SEMETRE1">#REF!</definedName>
    <definedName name="sens41">'[3]ANÁLISIS DE SENSIBILIDAD'!#REF!</definedName>
    <definedName name="SEPTEMBRE">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>OFFSET([23]Code!#REF!,0,0,COUNTA([23]Code!#REF!)-1,1)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'[27]SFISCAL-MOD'!$A$146:$IV$146</definedName>
    <definedName name="sisfin2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[33]NA!#REF!</definedName>
    <definedName name="Summary_Accounts_SR_table">#REF!</definedName>
    <definedName name="SUMTAB">[41]CPI:NA!$A$272:$R$990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>#REF!</definedName>
    <definedName name="Table2">#REF!</definedName>
    <definedName name="Table5">[42]Stfrprtables!#REF!</definedName>
    <definedName name="Table8">#REF!</definedName>
    <definedName name="Tarifa">'[3]EVALUACIÓN PRIVADA'!#REF!</definedName>
    <definedName name="Tarifa2">'[3]EVALUACIÓN PRIVADA'!#REF!</definedName>
    <definedName name="Tarifa3">'[3]EVALUACIÓN PRIVADA'!#REF!</definedName>
    <definedName name="TarifaS2">'[3]EVALUACIÓN SOCIOECONÓMICA'!#REF!</definedName>
    <definedName name="TarifaS3">'[3]EVALUACIÓN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>[21]Liste!#REF!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">#REF!</definedName>
    <definedName name="Total1a">'[3]EVALUACIÓN SOCIOECONÓMICA'!#REF!</definedName>
    <definedName name="Total1ap">'[3]EVALUACIÓN PRIVADA'!#REF!</definedName>
    <definedName name="Total2">'[3]EVALUACIÓN SOCIOECONÓMICA'!#REF!</definedName>
    <definedName name="Total2a">'[3]EVALUACIÓN SOCIOECONÓMICA'!#REF!</definedName>
    <definedName name="Total3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[21]Liste!#REF!</definedName>
    <definedName name="U_DETTE">#REF!</definedName>
    <definedName name="UEH">#REF!</definedName>
    <definedName name="usuarios2">'[3]EVALUACIÓN PRIVADA'!#REF!</definedName>
    <definedName name="usuarios3">'[3]EVALUACIÓN PRIVADA'!#REF!</definedName>
    <definedName name="usuariosS2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'[3]EVALUACIÓN PRIVADA'!#REF!</definedName>
    <definedName name="vadp3">'[3]EVALUACIÓN PRIVADA'!#REF!</definedName>
    <definedName name="vads2">'[3]EVALUACIÓN SOCIOECONÓMICA'!#REF!</definedName>
    <definedName name="vads3">'[3]EVALUACIÓN SOCIOECONÓMICA'!#REF!</definedName>
    <definedName name="vanp">'[3]ANÁLISIS DE SENSIBILIDAD'!#REF!</definedName>
    <definedName name="vanp2">'[3]EVALUACIÓN PRIVADA'!#REF!</definedName>
    <definedName name="vanp3">'[3]EVALUACIÓN PRIVADA'!#REF!</definedName>
    <definedName name="vans2">'[3]EVALUACIÓN SOCIOECONÓMICA'!#REF!</definedName>
    <definedName name="vans3">'[3]EVALUACIÓN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[11]Programa!#REF!</definedName>
    <definedName name="venci98j">[11]Programa!#REF!</definedName>
    <definedName name="venci98s">#REF!</definedName>
    <definedName name="venci99">#REF!</definedName>
    <definedName name="Vida2">'[3]EVALUACIÓN SOCIOECONÓMICA'!#REF!</definedName>
    <definedName name="Vida3">'[3]EVALUACIÓN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'[3]EVALUACIÓN PRIVADA'!#REF!</definedName>
    <definedName name="vpcp3">'[3]EVALUACIÓN PRIVADA'!#REF!</definedName>
    <definedName name="vpcs2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'[28]PIB EN CORR'!#REF!</definedName>
    <definedName name="xaa">'[28]PIB EN CORR'!$AV$5:$AV$77</definedName>
    <definedName name="xbb">'[28]PIB EN CORR'!#REF!</definedName>
    <definedName name="XBS">[27]SREAL!A$41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E48" i="1"/>
  <c r="C48" i="1"/>
  <c r="B48" i="1"/>
  <c r="D48" i="1" s="1"/>
  <c r="F43" i="1"/>
  <c r="E43" i="1"/>
  <c r="D43" i="1"/>
  <c r="F42" i="1"/>
  <c r="E42" i="1"/>
  <c r="D42" i="1"/>
  <c r="F41" i="1"/>
  <c r="C41" i="1"/>
  <c r="B41" i="1"/>
  <c r="E41" i="1" s="1"/>
  <c r="E40" i="1"/>
  <c r="D40" i="1"/>
  <c r="E39" i="1"/>
  <c r="D39" i="1"/>
  <c r="E38" i="1"/>
  <c r="D38" i="1"/>
  <c r="C38" i="1"/>
  <c r="B38" i="1"/>
  <c r="F36" i="1"/>
  <c r="E36" i="1"/>
  <c r="D36" i="1"/>
  <c r="E35" i="1"/>
  <c r="D35" i="1"/>
  <c r="E34" i="1"/>
  <c r="D34" i="1"/>
  <c r="E33" i="1"/>
  <c r="D33" i="1"/>
  <c r="E32" i="1"/>
  <c r="D32" i="1"/>
  <c r="F31" i="1"/>
  <c r="C31" i="1"/>
  <c r="B31" i="1"/>
  <c r="E31" i="1" s="1"/>
  <c r="C30" i="1"/>
  <c r="F30" i="1" s="1"/>
  <c r="B30" i="1"/>
  <c r="D30" i="1" s="1"/>
  <c r="F29" i="1"/>
  <c r="E29" i="1"/>
  <c r="D29" i="1"/>
  <c r="E28" i="1"/>
  <c r="D28" i="1"/>
  <c r="C27" i="1"/>
  <c r="F27" i="1" s="1"/>
  <c r="B27" i="1"/>
  <c r="E27" i="1" s="1"/>
  <c r="E26" i="1"/>
  <c r="D26" i="1"/>
  <c r="D24" i="1" s="1"/>
  <c r="E25" i="1"/>
  <c r="D25" i="1"/>
  <c r="E24" i="1"/>
  <c r="C24" i="1"/>
  <c r="B24" i="1"/>
  <c r="F23" i="1"/>
  <c r="E23" i="1"/>
  <c r="D23" i="1"/>
  <c r="E22" i="1"/>
  <c r="D22" i="1"/>
  <c r="D21" i="1" s="1"/>
  <c r="F21" i="1"/>
  <c r="E21" i="1"/>
  <c r="C21" i="1"/>
  <c r="B21" i="1"/>
  <c r="F20" i="1"/>
  <c r="E20" i="1"/>
  <c r="D20" i="1"/>
  <c r="F19" i="1"/>
  <c r="E19" i="1"/>
  <c r="D19" i="1"/>
  <c r="F18" i="1"/>
  <c r="E18" i="1"/>
  <c r="D18" i="1"/>
  <c r="C18" i="1"/>
  <c r="B18" i="1"/>
  <c r="F17" i="1"/>
  <c r="E17" i="1"/>
  <c r="D17" i="1"/>
  <c r="C16" i="1"/>
  <c r="C15" i="1" s="1"/>
  <c r="B16" i="1"/>
  <c r="B15" i="1" s="1"/>
  <c r="F14" i="1"/>
  <c r="E14" i="1"/>
  <c r="D14" i="1"/>
  <c r="E13" i="1"/>
  <c r="D13" i="1"/>
  <c r="F12" i="1"/>
  <c r="E12" i="1"/>
  <c r="D12" i="1"/>
  <c r="E11" i="1"/>
  <c r="D11" i="1"/>
  <c r="E10" i="1"/>
  <c r="D10" i="1"/>
  <c r="E9" i="1"/>
  <c r="D9" i="1"/>
  <c r="E8" i="1"/>
  <c r="D8" i="1"/>
  <c r="F7" i="1"/>
  <c r="E7" i="1"/>
  <c r="D7" i="1"/>
  <c r="F5" i="1"/>
  <c r="E5" i="1"/>
  <c r="D5" i="1"/>
  <c r="F4" i="1"/>
  <c r="E4" i="1"/>
  <c r="D4" i="1"/>
  <c r="C3" i="1"/>
  <c r="C2" i="1" s="1"/>
  <c r="B3" i="1"/>
  <c r="D3" i="1" s="1"/>
  <c r="B2" i="1"/>
  <c r="E2" i="1" s="1"/>
  <c r="C50" i="1" l="1"/>
  <c r="F15" i="1"/>
  <c r="C45" i="1"/>
  <c r="F45" i="1" s="1"/>
  <c r="F2" i="1"/>
  <c r="D15" i="1"/>
  <c r="B50" i="1"/>
  <c r="D50" i="1" s="1"/>
  <c r="E15" i="1"/>
  <c r="D2" i="1"/>
  <c r="D16" i="1"/>
  <c r="E30" i="1"/>
  <c r="E16" i="1"/>
  <c r="B45" i="1"/>
  <c r="D45" i="1" s="1"/>
  <c r="E3" i="1"/>
  <c r="F16" i="1"/>
  <c r="D31" i="1"/>
  <c r="D41" i="1"/>
  <c r="D27" i="1"/>
  <c r="F3" i="1"/>
  <c r="F50" i="1" l="1"/>
  <c r="E50" i="1"/>
</calcChain>
</file>

<file path=xl/comments1.xml><?xml version="1.0" encoding="utf-8"?>
<comments xmlns="http://schemas.openxmlformats.org/spreadsheetml/2006/main">
  <authors>
    <author>dgb_depb</author>
  </authors>
  <commentList>
    <comment ref="H2" authorId="0" shapeId="0">
      <text>
        <r>
          <rPr>
            <b/>
            <sz val="9"/>
            <color indexed="81"/>
            <rFont val="Tahoma"/>
            <family val="2"/>
          </rPr>
          <t>dgb_depb:</t>
        </r>
        <r>
          <rPr>
            <sz val="9"/>
            <color indexed="81"/>
            <rFont val="Tahoma"/>
            <family val="2"/>
          </rPr>
          <t xml:space="preserve">
Y compris l'effet de la valeur nette des bons émis</t>
        </r>
      </text>
    </comment>
  </commentList>
</comments>
</file>

<file path=xl/sharedStrings.xml><?xml version="1.0" encoding="utf-8"?>
<sst xmlns="http://schemas.openxmlformats.org/spreadsheetml/2006/main" count="61" uniqueCount="46">
  <si>
    <t>CREDITS 
2024-2025</t>
  </si>
  <si>
    <t>Exécution
Oct. 2024</t>
  </si>
  <si>
    <t>Solde</t>
  </si>
  <si>
    <t>% d'exécution</t>
  </si>
  <si>
    <t>Variation en glissement annuel</t>
  </si>
  <si>
    <t>Exécution
Oct. 2023</t>
  </si>
  <si>
    <t>Total Ressources</t>
  </si>
  <si>
    <t>Recettes Courantes</t>
  </si>
  <si>
    <t xml:space="preserve"> Recettes internes</t>
  </si>
  <si>
    <t xml:space="preserve"> Recettes douanières</t>
  </si>
  <si>
    <t xml:space="preserve"> Recettes pétrolières</t>
  </si>
  <si>
    <t xml:space="preserve"> Autres ressources domestiques</t>
  </si>
  <si>
    <t>Support budgétaire</t>
  </si>
  <si>
    <t>Annulation dette FMI</t>
  </si>
  <si>
    <t>Sur Emprunt (FMI)</t>
  </si>
  <si>
    <t>Autre Financement Interne des projets</t>
  </si>
  <si>
    <t>Don&amp;Emprunt</t>
  </si>
  <si>
    <t>Institutions financières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</si>
  <si>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</si>
  <si>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</si>
  <si>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</si>
  <si>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</si>
  <si>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</si>
  <si>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</si>
  <si>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</si>
  <si>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et Subventions </t>
  </si>
  <si>
    <t>Institutions à crédit ventilé</t>
  </si>
  <si>
    <t>-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</si>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</sst>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 * #,##0.00_)\ _$_ ;_ * \(#,##0.00\)\ _$_ ;_ * &quot;-&quot;??_)\ _$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b/>
      <sz val="12"/>
      <color indexed="48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5"/>
        <b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31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13">
    <xf numFmtId="0" fontId="0" fillId="0" borderId="0" xfId="0"/>
    <xf numFmtId="0" fontId="3" fillId="0" borderId="1" xfId="2" applyFont="1" applyBorder="1"/>
    <xf numFmtId="17" fontId="4" fillId="0" borderId="2" xfId="2" applyNumberFormat="1" applyFont="1" applyBorder="1" applyAlignment="1">
      <alignment horizontal="center" vertical="center" wrapText="1"/>
    </xf>
    <xf numFmtId="17" fontId="4" fillId="0" borderId="3" xfId="2" applyNumberFormat="1" applyFont="1" applyBorder="1" applyAlignment="1">
      <alignment horizontal="center" vertical="center" wrapText="1"/>
    </xf>
    <xf numFmtId="0" fontId="5" fillId="0" borderId="0" xfId="2" applyFont="1"/>
    <xf numFmtId="17" fontId="4" fillId="0" borderId="0" xfId="2" applyNumberFormat="1" applyFont="1" applyBorder="1" applyAlignment="1">
      <alignment horizontal="center" vertical="center" wrapText="1"/>
    </xf>
    <xf numFmtId="0" fontId="6" fillId="2" borderId="4" xfId="2" applyFont="1" applyFill="1" applyBorder="1"/>
    <xf numFmtId="3" fontId="6" fillId="2" borderId="5" xfId="2" applyNumberFormat="1" applyFont="1" applyFill="1" applyBorder="1"/>
    <xf numFmtId="10" fontId="6" fillId="2" borderId="5" xfId="3" applyNumberFormat="1" applyFont="1" applyFill="1" applyBorder="1"/>
    <xf numFmtId="10" fontId="6" fillId="2" borderId="6" xfId="3" applyNumberFormat="1" applyFont="1" applyFill="1" applyBorder="1"/>
    <xf numFmtId="9" fontId="5" fillId="0" borderId="0" xfId="3" applyFont="1"/>
    <xf numFmtId="3" fontId="6" fillId="2" borderId="7" xfId="2" applyNumberFormat="1" applyFont="1" applyFill="1" applyBorder="1"/>
    <xf numFmtId="3" fontId="5" fillId="0" borderId="0" xfId="2" applyNumberFormat="1" applyFont="1"/>
    <xf numFmtId="0" fontId="4" fillId="3" borderId="4" xfId="2" applyFont="1" applyFill="1" applyBorder="1"/>
    <xf numFmtId="3" fontId="4" fillId="3" borderId="5" xfId="2" applyNumberFormat="1" applyFont="1" applyFill="1" applyBorder="1"/>
    <xf numFmtId="10" fontId="4" fillId="3" borderId="5" xfId="3" applyNumberFormat="1" applyFont="1" applyFill="1" applyBorder="1"/>
    <xf numFmtId="10" fontId="4" fillId="3" borderId="6" xfId="3" applyNumberFormat="1" applyFont="1" applyFill="1" applyBorder="1"/>
    <xf numFmtId="10" fontId="5" fillId="0" borderId="0" xfId="3" applyNumberFormat="1" applyFont="1"/>
    <xf numFmtId="3" fontId="4" fillId="3" borderId="8" xfId="2" applyNumberFormat="1" applyFont="1" applyFill="1" applyBorder="1"/>
    <xf numFmtId="0" fontId="3" fillId="0" borderId="4" xfId="2" applyFont="1" applyFill="1" applyBorder="1" applyAlignment="1">
      <alignment horizontal="left" indent="2"/>
    </xf>
    <xf numFmtId="3" fontId="3" fillId="0" borderId="5" xfId="2" applyNumberFormat="1" applyFont="1" applyFill="1" applyBorder="1"/>
    <xf numFmtId="10" fontId="3" fillId="0" borderId="5" xfId="3" applyNumberFormat="1" applyFont="1" applyFill="1" applyBorder="1"/>
    <xf numFmtId="10" fontId="3" fillId="0" borderId="6" xfId="3" applyNumberFormat="1" applyFont="1" applyFill="1" applyBorder="1"/>
    <xf numFmtId="3" fontId="3" fillId="4" borderId="9" xfId="2" applyNumberFormat="1" applyFont="1" applyFill="1" applyBorder="1"/>
    <xf numFmtId="164" fontId="3" fillId="0" borderId="5" xfId="4" applyFont="1" applyFill="1" applyBorder="1"/>
    <xf numFmtId="0" fontId="3" fillId="0" borderId="4" xfId="2" applyFont="1" applyFill="1" applyBorder="1" applyAlignment="1">
      <alignment horizontal="left" indent="1"/>
    </xf>
    <xf numFmtId="43" fontId="3" fillId="0" borderId="5" xfId="1" applyFont="1" applyFill="1" applyBorder="1"/>
    <xf numFmtId="164" fontId="3" fillId="0" borderId="5" xfId="4" applyFont="1" applyFill="1" applyBorder="1" applyAlignment="1">
      <alignment horizontal="right"/>
    </xf>
    <xf numFmtId="164" fontId="3" fillId="4" borderId="10" xfId="4" applyFont="1" applyFill="1" applyBorder="1"/>
    <xf numFmtId="164" fontId="3" fillId="4" borderId="9" xfId="4" applyFont="1" applyFill="1" applyBorder="1"/>
    <xf numFmtId="43" fontId="3" fillId="4" borderId="9" xfId="1" applyFont="1" applyFill="1" applyBorder="1"/>
    <xf numFmtId="164" fontId="3" fillId="5" borderId="10" xfId="4" applyFont="1" applyFill="1" applyBorder="1"/>
    <xf numFmtId="10" fontId="3" fillId="0" borderId="5" xfId="3" applyNumberFormat="1" applyFont="1" applyFill="1" applyBorder="1" applyAlignment="1">
      <alignment horizontal="right"/>
    </xf>
    <xf numFmtId="3" fontId="3" fillId="5" borderId="10" xfId="2" applyNumberFormat="1" applyFont="1" applyFill="1" applyBorder="1"/>
    <xf numFmtId="0" fontId="7" fillId="0" borderId="4" xfId="2" applyFont="1" applyBorder="1" applyAlignment="1">
      <alignment horizontal="left" indent="1"/>
    </xf>
    <xf numFmtId="3" fontId="7" fillId="0" borderId="5" xfId="2" applyNumberFormat="1" applyFont="1" applyBorder="1"/>
    <xf numFmtId="10" fontId="7" fillId="0" borderId="5" xfId="3" applyNumberFormat="1" applyFont="1" applyBorder="1"/>
    <xf numFmtId="10" fontId="7" fillId="0" borderId="6" xfId="3" applyNumberFormat="1" applyFont="1" applyBorder="1"/>
    <xf numFmtId="3" fontId="7" fillId="0" borderId="11" xfId="2" applyNumberFormat="1" applyFont="1" applyBorder="1"/>
    <xf numFmtId="0" fontId="3" fillId="0" borderId="4" xfId="2" applyFont="1" applyBorder="1" applyAlignment="1">
      <alignment horizontal="left" indent="3"/>
    </xf>
    <xf numFmtId="3" fontId="8" fillId="0" borderId="5" xfId="2" applyNumberFormat="1" applyFont="1" applyBorder="1"/>
    <xf numFmtId="10" fontId="8" fillId="0" borderId="5" xfId="3" applyNumberFormat="1" applyFont="1" applyBorder="1"/>
    <xf numFmtId="10" fontId="8" fillId="0" borderId="6" xfId="3" applyNumberFormat="1" applyFont="1" applyBorder="1"/>
    <xf numFmtId="3" fontId="8" fillId="0" borderId="10" xfId="2" applyNumberFormat="1" applyFont="1" applyBorder="1"/>
    <xf numFmtId="0" fontId="9" fillId="0" borderId="4" xfId="2" applyFont="1" applyBorder="1" applyAlignment="1">
      <alignment horizontal="left" indent="3"/>
    </xf>
    <xf numFmtId="3" fontId="9" fillId="0" borderId="5" xfId="2" applyNumberFormat="1" applyFont="1" applyBorder="1"/>
    <xf numFmtId="164" fontId="9" fillId="0" borderId="5" xfId="4" applyFont="1" applyBorder="1"/>
    <xf numFmtId="10" fontId="9" fillId="0" borderId="5" xfId="3" applyNumberFormat="1" applyFont="1" applyBorder="1"/>
    <xf numFmtId="10" fontId="3" fillId="0" borderId="6" xfId="3" quotePrefix="1" applyNumberFormat="1" applyFont="1" applyFill="1" applyBorder="1" applyAlignment="1">
      <alignment horizontal="center"/>
    </xf>
    <xf numFmtId="3" fontId="9" fillId="0" borderId="10" xfId="2" applyNumberFormat="1" applyFont="1" applyBorder="1"/>
    <xf numFmtId="10" fontId="9" fillId="0" borderId="6" xfId="3" applyNumberFormat="1" applyFont="1" applyBorder="1"/>
    <xf numFmtId="0" fontId="10" fillId="0" borderId="4" xfId="2" applyFont="1" applyBorder="1" applyAlignment="1">
      <alignment horizontal="left" indent="2"/>
    </xf>
    <xf numFmtId="3" fontId="10" fillId="0" borderId="5" xfId="2" applyNumberFormat="1" applyFont="1" applyBorder="1"/>
    <xf numFmtId="3" fontId="10" fillId="0" borderId="12" xfId="2" applyNumberFormat="1" applyFont="1" applyBorder="1"/>
    <xf numFmtId="3" fontId="10" fillId="0" borderId="11" xfId="2" applyNumberFormat="1" applyFont="1" applyBorder="1"/>
    <xf numFmtId="9" fontId="9" fillId="0" borderId="11" xfId="3" applyFont="1" applyBorder="1"/>
    <xf numFmtId="10" fontId="9" fillId="0" borderId="13" xfId="3" applyNumberFormat="1" applyFont="1" applyBorder="1"/>
    <xf numFmtId="0" fontId="2" fillId="0" borderId="0" xfId="2"/>
    <xf numFmtId="0" fontId="9" fillId="0" borderId="4" xfId="2" applyFont="1" applyBorder="1" applyAlignment="1">
      <alignment horizontal="left"/>
    </xf>
    <xf numFmtId="3" fontId="9" fillId="0" borderId="11" xfId="2" applyNumberFormat="1" applyFont="1" applyBorder="1"/>
    <xf numFmtId="43" fontId="9" fillId="0" borderId="5" xfId="1" applyFont="1" applyBorder="1"/>
    <xf numFmtId="164" fontId="9" fillId="0" borderId="11" xfId="4" applyFont="1" applyBorder="1"/>
    <xf numFmtId="0" fontId="9" fillId="0" borderId="4" xfId="2" applyFont="1" applyBorder="1" applyAlignment="1">
      <alignment horizontal="left" indent="2"/>
    </xf>
    <xf numFmtId="0" fontId="7" fillId="0" borderId="4" xfId="2" applyFont="1" applyFill="1" applyBorder="1" applyAlignment="1">
      <alignment horizontal="left" indent="1"/>
    </xf>
    <xf numFmtId="3" fontId="11" fillId="0" borderId="5" xfId="2" applyNumberFormat="1" applyFont="1" applyFill="1" applyBorder="1"/>
    <xf numFmtId="164" fontId="11" fillId="0" borderId="5" xfId="4" applyFont="1" applyFill="1" applyBorder="1"/>
    <xf numFmtId="10" fontId="11" fillId="0" borderId="5" xfId="3" applyNumberFormat="1" applyFont="1" applyFill="1" applyBorder="1"/>
    <xf numFmtId="10" fontId="11" fillId="0" borderId="6" xfId="3" applyNumberFormat="1" applyFont="1" applyFill="1" applyBorder="1"/>
    <xf numFmtId="3" fontId="12" fillId="6" borderId="14" xfId="2" applyNumberFormat="1" applyFont="1" applyFill="1" applyBorder="1"/>
    <xf numFmtId="0" fontId="3" fillId="0" borderId="4" xfId="2" applyFont="1" applyBorder="1" applyAlignment="1">
      <alignment horizontal="left" indent="2"/>
    </xf>
    <xf numFmtId="3" fontId="3" fillId="0" borderId="5" xfId="2" applyNumberFormat="1" applyFont="1" applyBorder="1"/>
    <xf numFmtId="164" fontId="8" fillId="0" borderId="5" xfId="4" applyFont="1" applyBorder="1"/>
    <xf numFmtId="3" fontId="3" fillId="0" borderId="9" xfId="2" applyNumberFormat="1" applyFont="1" applyBorder="1"/>
    <xf numFmtId="164" fontId="3" fillId="0" borderId="5" xfId="4" applyFont="1" applyBorder="1"/>
    <xf numFmtId="164" fontId="3" fillId="0" borderId="9" xfId="4" applyFont="1" applyBorder="1"/>
    <xf numFmtId="0" fontId="3" fillId="0" borderId="4" xfId="2" applyFont="1" applyBorder="1" applyAlignment="1">
      <alignment horizontal="left" wrapText="1" indent="2"/>
    </xf>
    <xf numFmtId="10" fontId="3" fillId="0" borderId="6" xfId="3" applyNumberFormat="1" applyFont="1" applyBorder="1"/>
    <xf numFmtId="3" fontId="7" fillId="0" borderId="5" xfId="2" applyNumberFormat="1" applyFont="1" applyFill="1" applyBorder="1"/>
    <xf numFmtId="10" fontId="7" fillId="0" borderId="5" xfId="3" applyNumberFormat="1" applyFont="1" applyFill="1" applyBorder="1"/>
    <xf numFmtId="3" fontId="7" fillId="6" borderId="10" xfId="2" applyNumberFormat="1" applyFont="1" applyFill="1" applyBorder="1"/>
    <xf numFmtId="10" fontId="9" fillId="0" borderId="6" xfId="3" quotePrefix="1" applyNumberFormat="1" applyFont="1" applyBorder="1" applyAlignment="1">
      <alignment horizontal="center"/>
    </xf>
    <xf numFmtId="10" fontId="7" fillId="0" borderId="6" xfId="3" applyNumberFormat="1" applyFont="1" applyFill="1" applyBorder="1"/>
    <xf numFmtId="3" fontId="9" fillId="0" borderId="5" xfId="2" applyNumberFormat="1" applyFont="1" applyFill="1" applyBorder="1"/>
    <xf numFmtId="0" fontId="6" fillId="2" borderId="15" xfId="2" applyFont="1" applyFill="1" applyBorder="1"/>
    <xf numFmtId="3" fontId="6" fillId="2" borderId="16" xfId="2" applyNumberFormat="1" applyFont="1" applyFill="1" applyBorder="1"/>
    <xf numFmtId="10" fontId="6" fillId="2" borderId="16" xfId="3" applyNumberFormat="1" applyFont="1" applyFill="1" applyBorder="1"/>
    <xf numFmtId="10" fontId="6" fillId="2" borderId="17" xfId="3" applyNumberFormat="1" applyFont="1" applyFill="1" applyBorder="1"/>
    <xf numFmtId="0" fontId="4" fillId="0" borderId="18" xfId="5" applyFont="1" applyFill="1" applyBorder="1" applyAlignment="1">
      <alignment horizontal="left" indent="1"/>
    </xf>
    <xf numFmtId="0" fontId="7" fillId="0" borderId="19" xfId="5" applyFont="1" applyBorder="1"/>
    <xf numFmtId="3" fontId="11" fillId="0" borderId="19" xfId="5" applyNumberFormat="1" applyFont="1" applyBorder="1"/>
    <xf numFmtId="10" fontId="11" fillId="0" borderId="19" xfId="3" applyNumberFormat="1" applyFont="1" applyBorder="1"/>
    <xf numFmtId="10" fontId="11" fillId="0" borderId="20" xfId="3" applyNumberFormat="1" applyFont="1" applyBorder="1"/>
    <xf numFmtId="3" fontId="12" fillId="0" borderId="0" xfId="5" applyNumberFormat="1" applyFont="1" applyBorder="1"/>
    <xf numFmtId="0" fontId="4" fillId="0" borderId="21" xfId="2" applyFont="1" applyFill="1" applyBorder="1" applyAlignment="1">
      <alignment horizontal="left" indent="1"/>
    </xf>
    <xf numFmtId="0" fontId="7" fillId="0" borderId="22" xfId="2" applyFont="1" applyBorder="1"/>
    <xf numFmtId="3" fontId="11" fillId="0" borderId="22" xfId="2" applyNumberFormat="1" applyFont="1" applyBorder="1"/>
    <xf numFmtId="10" fontId="11" fillId="0" borderId="22" xfId="3" applyNumberFormat="1" applyFont="1" applyBorder="1"/>
    <xf numFmtId="10" fontId="11" fillId="0" borderId="23" xfId="3" applyNumberFormat="1" applyFont="1" applyBorder="1"/>
    <xf numFmtId="3" fontId="12" fillId="0" borderId="0" xfId="2" applyNumberFormat="1" applyFont="1" applyBorder="1"/>
    <xf numFmtId="0" fontId="4" fillId="3" borderId="24" xfId="2" applyFont="1" applyFill="1" applyBorder="1"/>
    <xf numFmtId="3" fontId="4" fillId="3" borderId="25" xfId="2" applyNumberFormat="1" applyFont="1" applyFill="1" applyBorder="1"/>
    <xf numFmtId="10" fontId="4" fillId="3" borderId="26" xfId="3" applyNumberFormat="1" applyFont="1" applyFill="1" applyBorder="1"/>
    <xf numFmtId="3" fontId="4" fillId="3" borderId="0" xfId="2" applyNumberFormat="1" applyFont="1" applyFill="1" applyBorder="1"/>
    <xf numFmtId="0" fontId="4" fillId="7" borderId="27" xfId="2" applyFont="1" applyFill="1" applyBorder="1"/>
    <xf numFmtId="3" fontId="4" fillId="7" borderId="0" xfId="2" applyNumberFormat="1" applyFont="1" applyFill="1" applyBorder="1"/>
    <xf numFmtId="10" fontId="4" fillId="7" borderId="28" xfId="3" applyNumberFormat="1" applyFont="1" applyFill="1" applyBorder="1"/>
    <xf numFmtId="0" fontId="4" fillId="3" borderId="24" xfId="2" applyFont="1" applyFill="1" applyBorder="1" applyAlignment="1">
      <alignment vertical="top" wrapText="1"/>
    </xf>
    <xf numFmtId="3" fontId="4" fillId="3" borderId="25" xfId="2" applyNumberFormat="1" applyFont="1" applyFill="1" applyBorder="1" applyAlignment="1">
      <alignment vertical="top"/>
    </xf>
    <xf numFmtId="10" fontId="4" fillId="3" borderId="26" xfId="3" applyNumberFormat="1" applyFont="1" applyFill="1" applyBorder="1" applyAlignment="1">
      <alignment vertical="top"/>
    </xf>
    <xf numFmtId="3" fontId="4" fillId="3" borderId="22" xfId="2" applyNumberFormat="1" applyFont="1" applyFill="1" applyBorder="1"/>
    <xf numFmtId="0" fontId="8" fillId="0" borderId="0" xfId="2" applyFont="1"/>
    <xf numFmtId="0" fontId="3" fillId="0" borderId="0" xfId="2" applyFont="1"/>
    <xf numFmtId="0" fontId="5" fillId="0" borderId="0" xfId="2" applyFont="1" applyAlignment="1">
      <alignment vertical="center"/>
    </xf>
  </cellXfs>
  <cellStyles count="6">
    <cellStyle name="Comma" xfId="1" builtinId="3"/>
    <cellStyle name="Milliers 3" xfId="4"/>
    <cellStyle name="Normal" xfId="0" builtinId="0"/>
    <cellStyle name="Normal 2 2 2" xfId="2"/>
    <cellStyle name="Normal 4 2" xf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REDA_OCTOBRE_24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Section_Article"/>
      <sheetName val="Dépenses Subventions 2425"/>
      <sheetName val="Dépenses Sociales 2425 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3"/>
  <sheetViews>
    <sheetView tabSelected="1" view="pageBreakPreview" topLeftCell="A16" zoomScaleNormal="100" zoomScaleSheetLayoutView="100" workbookViewId="0">
      <selection activeCell="B29" sqref="B29"/>
    </sheetView>
  </sheetViews>
  <sheetFormatPr defaultColWidth="9.109375" defaultRowHeight="15.6" x14ac:dyDescent="0.3"/>
  <cols>
    <col min="1" max="1" width="37.6640625" style="4" customWidth="1"/>
    <col min="2" max="2" width="22.88671875" style="111" bestFit="1" customWidth="1"/>
    <col min="3" max="3" width="19.88671875" style="4" customWidth="1"/>
    <col min="4" max="4" width="18.109375" style="4" customWidth="1"/>
    <col min="5" max="5" width="18.109375" style="17" customWidth="1"/>
    <col min="6" max="6" width="13.6640625" style="17" customWidth="1"/>
    <col min="7" max="7" width="11.44140625" style="4" customWidth="1"/>
    <col min="8" max="8" width="19.88671875" style="111" hidden="1" customWidth="1"/>
    <col min="9" max="9" width="11.44140625" style="4" customWidth="1"/>
    <col min="10" max="10" width="12.6640625" style="4" bestFit="1" customWidth="1"/>
    <col min="11" max="11" width="9.109375" style="4" customWidth="1"/>
    <col min="12" max="12" width="13.88671875" style="4" bestFit="1" customWidth="1"/>
    <col min="13" max="13" width="12.6640625" style="4" bestFit="1" customWidth="1"/>
    <col min="14" max="256" width="9.109375" style="4"/>
    <col min="257" max="257" width="37.6640625" style="4" customWidth="1"/>
    <col min="258" max="258" width="22.88671875" style="4" bestFit="1" customWidth="1"/>
    <col min="259" max="259" width="19.88671875" style="4" customWidth="1"/>
    <col min="260" max="262" width="18.109375" style="4" customWidth="1"/>
    <col min="263" max="263" width="11.44140625" style="4" customWidth="1"/>
    <col min="264" max="264" width="19.88671875" style="4" bestFit="1" customWidth="1"/>
    <col min="265" max="265" width="11.44140625" style="4" customWidth="1"/>
    <col min="266" max="266" width="12.6640625" style="4" bestFit="1" customWidth="1"/>
    <col min="267" max="267" width="9.109375" style="4"/>
    <col min="268" max="268" width="13.88671875" style="4" bestFit="1" customWidth="1"/>
    <col min="269" max="269" width="12.6640625" style="4" bestFit="1" customWidth="1"/>
    <col min="270" max="512" width="9.109375" style="4"/>
    <col min="513" max="513" width="37.6640625" style="4" customWidth="1"/>
    <col min="514" max="514" width="22.88671875" style="4" bestFit="1" customWidth="1"/>
    <col min="515" max="515" width="19.88671875" style="4" customWidth="1"/>
    <col min="516" max="518" width="18.109375" style="4" customWidth="1"/>
    <col min="519" max="519" width="11.44140625" style="4" customWidth="1"/>
    <col min="520" max="520" width="19.88671875" style="4" bestFit="1" customWidth="1"/>
    <col min="521" max="521" width="11.44140625" style="4" customWidth="1"/>
    <col min="522" max="522" width="12.6640625" style="4" bestFit="1" customWidth="1"/>
    <col min="523" max="523" width="9.109375" style="4"/>
    <col min="524" max="524" width="13.88671875" style="4" bestFit="1" customWidth="1"/>
    <col min="525" max="525" width="12.6640625" style="4" bestFit="1" customWidth="1"/>
    <col min="526" max="768" width="9.109375" style="4"/>
    <col min="769" max="769" width="37.6640625" style="4" customWidth="1"/>
    <col min="770" max="770" width="22.88671875" style="4" bestFit="1" customWidth="1"/>
    <col min="771" max="771" width="19.88671875" style="4" customWidth="1"/>
    <col min="772" max="774" width="18.109375" style="4" customWidth="1"/>
    <col min="775" max="775" width="11.44140625" style="4" customWidth="1"/>
    <col min="776" max="776" width="19.88671875" style="4" bestFit="1" customWidth="1"/>
    <col min="777" max="777" width="11.44140625" style="4" customWidth="1"/>
    <col min="778" max="778" width="12.6640625" style="4" bestFit="1" customWidth="1"/>
    <col min="779" max="779" width="9.109375" style="4"/>
    <col min="780" max="780" width="13.88671875" style="4" bestFit="1" customWidth="1"/>
    <col min="781" max="781" width="12.6640625" style="4" bestFit="1" customWidth="1"/>
    <col min="782" max="1024" width="9.109375" style="4"/>
    <col min="1025" max="1025" width="37.6640625" style="4" customWidth="1"/>
    <col min="1026" max="1026" width="22.88671875" style="4" bestFit="1" customWidth="1"/>
    <col min="1027" max="1027" width="19.88671875" style="4" customWidth="1"/>
    <col min="1028" max="1030" width="18.109375" style="4" customWidth="1"/>
    <col min="1031" max="1031" width="11.44140625" style="4" customWidth="1"/>
    <col min="1032" max="1032" width="19.88671875" style="4" bestFit="1" customWidth="1"/>
    <col min="1033" max="1033" width="11.44140625" style="4" customWidth="1"/>
    <col min="1034" max="1034" width="12.6640625" style="4" bestFit="1" customWidth="1"/>
    <col min="1035" max="1035" width="9.109375" style="4"/>
    <col min="1036" max="1036" width="13.88671875" style="4" bestFit="1" customWidth="1"/>
    <col min="1037" max="1037" width="12.6640625" style="4" bestFit="1" customWidth="1"/>
    <col min="1038" max="1280" width="9.109375" style="4"/>
    <col min="1281" max="1281" width="37.6640625" style="4" customWidth="1"/>
    <col min="1282" max="1282" width="22.88671875" style="4" bestFit="1" customWidth="1"/>
    <col min="1283" max="1283" width="19.88671875" style="4" customWidth="1"/>
    <col min="1284" max="1286" width="18.109375" style="4" customWidth="1"/>
    <col min="1287" max="1287" width="11.44140625" style="4" customWidth="1"/>
    <col min="1288" max="1288" width="19.88671875" style="4" bestFit="1" customWidth="1"/>
    <col min="1289" max="1289" width="11.44140625" style="4" customWidth="1"/>
    <col min="1290" max="1290" width="12.6640625" style="4" bestFit="1" customWidth="1"/>
    <col min="1291" max="1291" width="9.109375" style="4"/>
    <col min="1292" max="1292" width="13.88671875" style="4" bestFit="1" customWidth="1"/>
    <col min="1293" max="1293" width="12.6640625" style="4" bestFit="1" customWidth="1"/>
    <col min="1294" max="1536" width="9.109375" style="4"/>
    <col min="1537" max="1537" width="37.6640625" style="4" customWidth="1"/>
    <col min="1538" max="1538" width="22.88671875" style="4" bestFit="1" customWidth="1"/>
    <col min="1539" max="1539" width="19.88671875" style="4" customWidth="1"/>
    <col min="1540" max="1542" width="18.109375" style="4" customWidth="1"/>
    <col min="1543" max="1543" width="11.44140625" style="4" customWidth="1"/>
    <col min="1544" max="1544" width="19.88671875" style="4" bestFit="1" customWidth="1"/>
    <col min="1545" max="1545" width="11.44140625" style="4" customWidth="1"/>
    <col min="1546" max="1546" width="12.6640625" style="4" bestFit="1" customWidth="1"/>
    <col min="1547" max="1547" width="9.109375" style="4"/>
    <col min="1548" max="1548" width="13.88671875" style="4" bestFit="1" customWidth="1"/>
    <col min="1549" max="1549" width="12.6640625" style="4" bestFit="1" customWidth="1"/>
    <col min="1550" max="1792" width="9.109375" style="4"/>
    <col min="1793" max="1793" width="37.6640625" style="4" customWidth="1"/>
    <col min="1794" max="1794" width="22.88671875" style="4" bestFit="1" customWidth="1"/>
    <col min="1795" max="1795" width="19.88671875" style="4" customWidth="1"/>
    <col min="1796" max="1798" width="18.109375" style="4" customWidth="1"/>
    <col min="1799" max="1799" width="11.44140625" style="4" customWidth="1"/>
    <col min="1800" max="1800" width="19.88671875" style="4" bestFit="1" customWidth="1"/>
    <col min="1801" max="1801" width="11.44140625" style="4" customWidth="1"/>
    <col min="1802" max="1802" width="12.6640625" style="4" bestFit="1" customWidth="1"/>
    <col min="1803" max="1803" width="9.109375" style="4"/>
    <col min="1804" max="1804" width="13.88671875" style="4" bestFit="1" customWidth="1"/>
    <col min="1805" max="1805" width="12.6640625" style="4" bestFit="1" customWidth="1"/>
    <col min="1806" max="2048" width="9.109375" style="4"/>
    <col min="2049" max="2049" width="37.6640625" style="4" customWidth="1"/>
    <col min="2050" max="2050" width="22.88671875" style="4" bestFit="1" customWidth="1"/>
    <col min="2051" max="2051" width="19.88671875" style="4" customWidth="1"/>
    <col min="2052" max="2054" width="18.109375" style="4" customWidth="1"/>
    <col min="2055" max="2055" width="11.44140625" style="4" customWidth="1"/>
    <col min="2056" max="2056" width="19.88671875" style="4" bestFit="1" customWidth="1"/>
    <col min="2057" max="2057" width="11.44140625" style="4" customWidth="1"/>
    <col min="2058" max="2058" width="12.6640625" style="4" bestFit="1" customWidth="1"/>
    <col min="2059" max="2059" width="9.109375" style="4"/>
    <col min="2060" max="2060" width="13.88671875" style="4" bestFit="1" customWidth="1"/>
    <col min="2061" max="2061" width="12.6640625" style="4" bestFit="1" customWidth="1"/>
    <col min="2062" max="2304" width="9.109375" style="4"/>
    <col min="2305" max="2305" width="37.6640625" style="4" customWidth="1"/>
    <col min="2306" max="2306" width="22.88671875" style="4" bestFit="1" customWidth="1"/>
    <col min="2307" max="2307" width="19.88671875" style="4" customWidth="1"/>
    <col min="2308" max="2310" width="18.109375" style="4" customWidth="1"/>
    <col min="2311" max="2311" width="11.44140625" style="4" customWidth="1"/>
    <col min="2312" max="2312" width="19.88671875" style="4" bestFit="1" customWidth="1"/>
    <col min="2313" max="2313" width="11.44140625" style="4" customWidth="1"/>
    <col min="2314" max="2314" width="12.6640625" style="4" bestFit="1" customWidth="1"/>
    <col min="2315" max="2315" width="9.109375" style="4"/>
    <col min="2316" max="2316" width="13.88671875" style="4" bestFit="1" customWidth="1"/>
    <col min="2317" max="2317" width="12.6640625" style="4" bestFit="1" customWidth="1"/>
    <col min="2318" max="2560" width="9.109375" style="4"/>
    <col min="2561" max="2561" width="37.6640625" style="4" customWidth="1"/>
    <col min="2562" max="2562" width="22.88671875" style="4" bestFit="1" customWidth="1"/>
    <col min="2563" max="2563" width="19.88671875" style="4" customWidth="1"/>
    <col min="2564" max="2566" width="18.109375" style="4" customWidth="1"/>
    <col min="2567" max="2567" width="11.44140625" style="4" customWidth="1"/>
    <col min="2568" max="2568" width="19.88671875" style="4" bestFit="1" customWidth="1"/>
    <col min="2569" max="2569" width="11.44140625" style="4" customWidth="1"/>
    <col min="2570" max="2570" width="12.6640625" style="4" bestFit="1" customWidth="1"/>
    <col min="2571" max="2571" width="9.109375" style="4"/>
    <col min="2572" max="2572" width="13.88671875" style="4" bestFit="1" customWidth="1"/>
    <col min="2573" max="2573" width="12.6640625" style="4" bestFit="1" customWidth="1"/>
    <col min="2574" max="2816" width="9.109375" style="4"/>
    <col min="2817" max="2817" width="37.6640625" style="4" customWidth="1"/>
    <col min="2818" max="2818" width="22.88671875" style="4" bestFit="1" customWidth="1"/>
    <col min="2819" max="2819" width="19.88671875" style="4" customWidth="1"/>
    <col min="2820" max="2822" width="18.109375" style="4" customWidth="1"/>
    <col min="2823" max="2823" width="11.44140625" style="4" customWidth="1"/>
    <col min="2824" max="2824" width="19.88671875" style="4" bestFit="1" customWidth="1"/>
    <col min="2825" max="2825" width="11.44140625" style="4" customWidth="1"/>
    <col min="2826" max="2826" width="12.6640625" style="4" bestFit="1" customWidth="1"/>
    <col min="2827" max="2827" width="9.109375" style="4"/>
    <col min="2828" max="2828" width="13.88671875" style="4" bestFit="1" customWidth="1"/>
    <col min="2829" max="2829" width="12.6640625" style="4" bestFit="1" customWidth="1"/>
    <col min="2830" max="3072" width="9.109375" style="4"/>
    <col min="3073" max="3073" width="37.6640625" style="4" customWidth="1"/>
    <col min="3074" max="3074" width="22.88671875" style="4" bestFit="1" customWidth="1"/>
    <col min="3075" max="3075" width="19.88671875" style="4" customWidth="1"/>
    <col min="3076" max="3078" width="18.109375" style="4" customWidth="1"/>
    <col min="3079" max="3079" width="11.44140625" style="4" customWidth="1"/>
    <col min="3080" max="3080" width="19.88671875" style="4" bestFit="1" customWidth="1"/>
    <col min="3081" max="3081" width="11.44140625" style="4" customWidth="1"/>
    <col min="3082" max="3082" width="12.6640625" style="4" bestFit="1" customWidth="1"/>
    <col min="3083" max="3083" width="9.109375" style="4"/>
    <col min="3084" max="3084" width="13.88671875" style="4" bestFit="1" customWidth="1"/>
    <col min="3085" max="3085" width="12.6640625" style="4" bestFit="1" customWidth="1"/>
    <col min="3086" max="3328" width="9.109375" style="4"/>
    <col min="3329" max="3329" width="37.6640625" style="4" customWidth="1"/>
    <col min="3330" max="3330" width="22.88671875" style="4" bestFit="1" customWidth="1"/>
    <col min="3331" max="3331" width="19.88671875" style="4" customWidth="1"/>
    <col min="3332" max="3334" width="18.109375" style="4" customWidth="1"/>
    <col min="3335" max="3335" width="11.44140625" style="4" customWidth="1"/>
    <col min="3336" max="3336" width="19.88671875" style="4" bestFit="1" customWidth="1"/>
    <col min="3337" max="3337" width="11.44140625" style="4" customWidth="1"/>
    <col min="3338" max="3338" width="12.6640625" style="4" bestFit="1" customWidth="1"/>
    <col min="3339" max="3339" width="9.109375" style="4"/>
    <col min="3340" max="3340" width="13.88671875" style="4" bestFit="1" customWidth="1"/>
    <col min="3341" max="3341" width="12.6640625" style="4" bestFit="1" customWidth="1"/>
    <col min="3342" max="3584" width="9.109375" style="4"/>
    <col min="3585" max="3585" width="37.6640625" style="4" customWidth="1"/>
    <col min="3586" max="3586" width="22.88671875" style="4" bestFit="1" customWidth="1"/>
    <col min="3587" max="3587" width="19.88671875" style="4" customWidth="1"/>
    <col min="3588" max="3590" width="18.109375" style="4" customWidth="1"/>
    <col min="3591" max="3591" width="11.44140625" style="4" customWidth="1"/>
    <col min="3592" max="3592" width="19.88671875" style="4" bestFit="1" customWidth="1"/>
    <col min="3593" max="3593" width="11.44140625" style="4" customWidth="1"/>
    <col min="3594" max="3594" width="12.6640625" style="4" bestFit="1" customWidth="1"/>
    <col min="3595" max="3595" width="9.109375" style="4"/>
    <col min="3596" max="3596" width="13.88671875" style="4" bestFit="1" customWidth="1"/>
    <col min="3597" max="3597" width="12.6640625" style="4" bestFit="1" customWidth="1"/>
    <col min="3598" max="3840" width="9.109375" style="4"/>
    <col min="3841" max="3841" width="37.6640625" style="4" customWidth="1"/>
    <col min="3842" max="3842" width="22.88671875" style="4" bestFit="1" customWidth="1"/>
    <col min="3843" max="3843" width="19.88671875" style="4" customWidth="1"/>
    <col min="3844" max="3846" width="18.109375" style="4" customWidth="1"/>
    <col min="3847" max="3847" width="11.44140625" style="4" customWidth="1"/>
    <col min="3848" max="3848" width="19.88671875" style="4" bestFit="1" customWidth="1"/>
    <col min="3849" max="3849" width="11.44140625" style="4" customWidth="1"/>
    <col min="3850" max="3850" width="12.6640625" style="4" bestFit="1" customWidth="1"/>
    <col min="3851" max="3851" width="9.109375" style="4"/>
    <col min="3852" max="3852" width="13.88671875" style="4" bestFit="1" customWidth="1"/>
    <col min="3853" max="3853" width="12.6640625" style="4" bestFit="1" customWidth="1"/>
    <col min="3854" max="4096" width="9.109375" style="4"/>
    <col min="4097" max="4097" width="37.6640625" style="4" customWidth="1"/>
    <col min="4098" max="4098" width="22.88671875" style="4" bestFit="1" customWidth="1"/>
    <col min="4099" max="4099" width="19.88671875" style="4" customWidth="1"/>
    <col min="4100" max="4102" width="18.109375" style="4" customWidth="1"/>
    <col min="4103" max="4103" width="11.44140625" style="4" customWidth="1"/>
    <col min="4104" max="4104" width="19.88671875" style="4" bestFit="1" customWidth="1"/>
    <col min="4105" max="4105" width="11.44140625" style="4" customWidth="1"/>
    <col min="4106" max="4106" width="12.6640625" style="4" bestFit="1" customWidth="1"/>
    <col min="4107" max="4107" width="9.109375" style="4"/>
    <col min="4108" max="4108" width="13.88671875" style="4" bestFit="1" customWidth="1"/>
    <col min="4109" max="4109" width="12.6640625" style="4" bestFit="1" customWidth="1"/>
    <col min="4110" max="4352" width="9.109375" style="4"/>
    <col min="4353" max="4353" width="37.6640625" style="4" customWidth="1"/>
    <col min="4354" max="4354" width="22.88671875" style="4" bestFit="1" customWidth="1"/>
    <col min="4355" max="4355" width="19.88671875" style="4" customWidth="1"/>
    <col min="4356" max="4358" width="18.109375" style="4" customWidth="1"/>
    <col min="4359" max="4359" width="11.44140625" style="4" customWidth="1"/>
    <col min="4360" max="4360" width="19.88671875" style="4" bestFit="1" customWidth="1"/>
    <col min="4361" max="4361" width="11.44140625" style="4" customWidth="1"/>
    <col min="4362" max="4362" width="12.6640625" style="4" bestFit="1" customWidth="1"/>
    <col min="4363" max="4363" width="9.109375" style="4"/>
    <col min="4364" max="4364" width="13.88671875" style="4" bestFit="1" customWidth="1"/>
    <col min="4365" max="4365" width="12.6640625" style="4" bestFit="1" customWidth="1"/>
    <col min="4366" max="4608" width="9.109375" style="4"/>
    <col min="4609" max="4609" width="37.6640625" style="4" customWidth="1"/>
    <col min="4610" max="4610" width="22.88671875" style="4" bestFit="1" customWidth="1"/>
    <col min="4611" max="4611" width="19.88671875" style="4" customWidth="1"/>
    <col min="4612" max="4614" width="18.109375" style="4" customWidth="1"/>
    <col min="4615" max="4615" width="11.44140625" style="4" customWidth="1"/>
    <col min="4616" max="4616" width="19.88671875" style="4" bestFit="1" customWidth="1"/>
    <col min="4617" max="4617" width="11.44140625" style="4" customWidth="1"/>
    <col min="4618" max="4618" width="12.6640625" style="4" bestFit="1" customWidth="1"/>
    <col min="4619" max="4619" width="9.109375" style="4"/>
    <col min="4620" max="4620" width="13.88671875" style="4" bestFit="1" customWidth="1"/>
    <col min="4621" max="4621" width="12.6640625" style="4" bestFit="1" customWidth="1"/>
    <col min="4622" max="4864" width="9.109375" style="4"/>
    <col min="4865" max="4865" width="37.6640625" style="4" customWidth="1"/>
    <col min="4866" max="4866" width="22.88671875" style="4" bestFit="1" customWidth="1"/>
    <col min="4867" max="4867" width="19.88671875" style="4" customWidth="1"/>
    <col min="4868" max="4870" width="18.109375" style="4" customWidth="1"/>
    <col min="4871" max="4871" width="11.44140625" style="4" customWidth="1"/>
    <col min="4872" max="4872" width="19.88671875" style="4" bestFit="1" customWidth="1"/>
    <col min="4873" max="4873" width="11.44140625" style="4" customWidth="1"/>
    <col min="4874" max="4874" width="12.6640625" style="4" bestFit="1" customWidth="1"/>
    <col min="4875" max="4875" width="9.109375" style="4"/>
    <col min="4876" max="4876" width="13.88671875" style="4" bestFit="1" customWidth="1"/>
    <col min="4877" max="4877" width="12.6640625" style="4" bestFit="1" customWidth="1"/>
    <col min="4878" max="5120" width="9.109375" style="4"/>
    <col min="5121" max="5121" width="37.6640625" style="4" customWidth="1"/>
    <col min="5122" max="5122" width="22.88671875" style="4" bestFit="1" customWidth="1"/>
    <col min="5123" max="5123" width="19.88671875" style="4" customWidth="1"/>
    <col min="5124" max="5126" width="18.109375" style="4" customWidth="1"/>
    <col min="5127" max="5127" width="11.44140625" style="4" customWidth="1"/>
    <col min="5128" max="5128" width="19.88671875" style="4" bestFit="1" customWidth="1"/>
    <col min="5129" max="5129" width="11.44140625" style="4" customWidth="1"/>
    <col min="5130" max="5130" width="12.6640625" style="4" bestFit="1" customWidth="1"/>
    <col min="5131" max="5131" width="9.109375" style="4"/>
    <col min="5132" max="5132" width="13.88671875" style="4" bestFit="1" customWidth="1"/>
    <col min="5133" max="5133" width="12.6640625" style="4" bestFit="1" customWidth="1"/>
    <col min="5134" max="5376" width="9.109375" style="4"/>
    <col min="5377" max="5377" width="37.6640625" style="4" customWidth="1"/>
    <col min="5378" max="5378" width="22.88671875" style="4" bestFit="1" customWidth="1"/>
    <col min="5379" max="5379" width="19.88671875" style="4" customWidth="1"/>
    <col min="5380" max="5382" width="18.109375" style="4" customWidth="1"/>
    <col min="5383" max="5383" width="11.44140625" style="4" customWidth="1"/>
    <col min="5384" max="5384" width="19.88671875" style="4" bestFit="1" customWidth="1"/>
    <col min="5385" max="5385" width="11.44140625" style="4" customWidth="1"/>
    <col min="5386" max="5386" width="12.6640625" style="4" bestFit="1" customWidth="1"/>
    <col min="5387" max="5387" width="9.109375" style="4"/>
    <col min="5388" max="5388" width="13.88671875" style="4" bestFit="1" customWidth="1"/>
    <col min="5389" max="5389" width="12.6640625" style="4" bestFit="1" customWidth="1"/>
    <col min="5390" max="5632" width="9.109375" style="4"/>
    <col min="5633" max="5633" width="37.6640625" style="4" customWidth="1"/>
    <col min="5634" max="5634" width="22.88671875" style="4" bestFit="1" customWidth="1"/>
    <col min="5635" max="5635" width="19.88671875" style="4" customWidth="1"/>
    <col min="5636" max="5638" width="18.109375" style="4" customWidth="1"/>
    <col min="5639" max="5639" width="11.44140625" style="4" customWidth="1"/>
    <col min="5640" max="5640" width="19.88671875" style="4" bestFit="1" customWidth="1"/>
    <col min="5641" max="5641" width="11.44140625" style="4" customWidth="1"/>
    <col min="5642" max="5642" width="12.6640625" style="4" bestFit="1" customWidth="1"/>
    <col min="5643" max="5643" width="9.109375" style="4"/>
    <col min="5644" max="5644" width="13.88671875" style="4" bestFit="1" customWidth="1"/>
    <col min="5645" max="5645" width="12.6640625" style="4" bestFit="1" customWidth="1"/>
    <col min="5646" max="5888" width="9.109375" style="4"/>
    <col min="5889" max="5889" width="37.6640625" style="4" customWidth="1"/>
    <col min="5890" max="5890" width="22.88671875" style="4" bestFit="1" customWidth="1"/>
    <col min="5891" max="5891" width="19.88671875" style="4" customWidth="1"/>
    <col min="5892" max="5894" width="18.109375" style="4" customWidth="1"/>
    <col min="5895" max="5895" width="11.44140625" style="4" customWidth="1"/>
    <col min="5896" max="5896" width="19.88671875" style="4" bestFit="1" customWidth="1"/>
    <col min="5897" max="5897" width="11.44140625" style="4" customWidth="1"/>
    <col min="5898" max="5898" width="12.6640625" style="4" bestFit="1" customWidth="1"/>
    <col min="5899" max="5899" width="9.109375" style="4"/>
    <col min="5900" max="5900" width="13.88671875" style="4" bestFit="1" customWidth="1"/>
    <col min="5901" max="5901" width="12.6640625" style="4" bestFit="1" customWidth="1"/>
    <col min="5902" max="6144" width="9.109375" style="4"/>
    <col min="6145" max="6145" width="37.6640625" style="4" customWidth="1"/>
    <col min="6146" max="6146" width="22.88671875" style="4" bestFit="1" customWidth="1"/>
    <col min="6147" max="6147" width="19.88671875" style="4" customWidth="1"/>
    <col min="6148" max="6150" width="18.109375" style="4" customWidth="1"/>
    <col min="6151" max="6151" width="11.44140625" style="4" customWidth="1"/>
    <col min="6152" max="6152" width="19.88671875" style="4" bestFit="1" customWidth="1"/>
    <col min="6153" max="6153" width="11.44140625" style="4" customWidth="1"/>
    <col min="6154" max="6154" width="12.6640625" style="4" bestFit="1" customWidth="1"/>
    <col min="6155" max="6155" width="9.109375" style="4"/>
    <col min="6156" max="6156" width="13.88671875" style="4" bestFit="1" customWidth="1"/>
    <col min="6157" max="6157" width="12.6640625" style="4" bestFit="1" customWidth="1"/>
    <col min="6158" max="6400" width="9.109375" style="4"/>
    <col min="6401" max="6401" width="37.6640625" style="4" customWidth="1"/>
    <col min="6402" max="6402" width="22.88671875" style="4" bestFit="1" customWidth="1"/>
    <col min="6403" max="6403" width="19.88671875" style="4" customWidth="1"/>
    <col min="6404" max="6406" width="18.109375" style="4" customWidth="1"/>
    <col min="6407" max="6407" width="11.44140625" style="4" customWidth="1"/>
    <col min="6408" max="6408" width="19.88671875" style="4" bestFit="1" customWidth="1"/>
    <col min="6409" max="6409" width="11.44140625" style="4" customWidth="1"/>
    <col min="6410" max="6410" width="12.6640625" style="4" bestFit="1" customWidth="1"/>
    <col min="6411" max="6411" width="9.109375" style="4"/>
    <col min="6412" max="6412" width="13.88671875" style="4" bestFit="1" customWidth="1"/>
    <col min="6413" max="6413" width="12.6640625" style="4" bestFit="1" customWidth="1"/>
    <col min="6414" max="6656" width="9.109375" style="4"/>
    <col min="6657" max="6657" width="37.6640625" style="4" customWidth="1"/>
    <col min="6658" max="6658" width="22.88671875" style="4" bestFit="1" customWidth="1"/>
    <col min="6659" max="6659" width="19.88671875" style="4" customWidth="1"/>
    <col min="6660" max="6662" width="18.109375" style="4" customWidth="1"/>
    <col min="6663" max="6663" width="11.44140625" style="4" customWidth="1"/>
    <col min="6664" max="6664" width="19.88671875" style="4" bestFit="1" customWidth="1"/>
    <col min="6665" max="6665" width="11.44140625" style="4" customWidth="1"/>
    <col min="6666" max="6666" width="12.6640625" style="4" bestFit="1" customWidth="1"/>
    <col min="6667" max="6667" width="9.109375" style="4"/>
    <col min="6668" max="6668" width="13.88671875" style="4" bestFit="1" customWidth="1"/>
    <col min="6669" max="6669" width="12.6640625" style="4" bestFit="1" customWidth="1"/>
    <col min="6670" max="6912" width="9.109375" style="4"/>
    <col min="6913" max="6913" width="37.6640625" style="4" customWidth="1"/>
    <col min="6914" max="6914" width="22.88671875" style="4" bestFit="1" customWidth="1"/>
    <col min="6915" max="6915" width="19.88671875" style="4" customWidth="1"/>
    <col min="6916" max="6918" width="18.109375" style="4" customWidth="1"/>
    <col min="6919" max="6919" width="11.44140625" style="4" customWidth="1"/>
    <col min="6920" max="6920" width="19.88671875" style="4" bestFit="1" customWidth="1"/>
    <col min="6921" max="6921" width="11.44140625" style="4" customWidth="1"/>
    <col min="6922" max="6922" width="12.6640625" style="4" bestFit="1" customWidth="1"/>
    <col min="6923" max="6923" width="9.109375" style="4"/>
    <col min="6924" max="6924" width="13.88671875" style="4" bestFit="1" customWidth="1"/>
    <col min="6925" max="6925" width="12.6640625" style="4" bestFit="1" customWidth="1"/>
    <col min="6926" max="7168" width="9.109375" style="4"/>
    <col min="7169" max="7169" width="37.6640625" style="4" customWidth="1"/>
    <col min="7170" max="7170" width="22.88671875" style="4" bestFit="1" customWidth="1"/>
    <col min="7171" max="7171" width="19.88671875" style="4" customWidth="1"/>
    <col min="7172" max="7174" width="18.109375" style="4" customWidth="1"/>
    <col min="7175" max="7175" width="11.44140625" style="4" customWidth="1"/>
    <col min="7176" max="7176" width="19.88671875" style="4" bestFit="1" customWidth="1"/>
    <col min="7177" max="7177" width="11.44140625" style="4" customWidth="1"/>
    <col min="7178" max="7178" width="12.6640625" style="4" bestFit="1" customWidth="1"/>
    <col min="7179" max="7179" width="9.109375" style="4"/>
    <col min="7180" max="7180" width="13.88671875" style="4" bestFit="1" customWidth="1"/>
    <col min="7181" max="7181" width="12.6640625" style="4" bestFit="1" customWidth="1"/>
    <col min="7182" max="7424" width="9.109375" style="4"/>
    <col min="7425" max="7425" width="37.6640625" style="4" customWidth="1"/>
    <col min="7426" max="7426" width="22.88671875" style="4" bestFit="1" customWidth="1"/>
    <col min="7427" max="7427" width="19.88671875" style="4" customWidth="1"/>
    <col min="7428" max="7430" width="18.109375" style="4" customWidth="1"/>
    <col min="7431" max="7431" width="11.44140625" style="4" customWidth="1"/>
    <col min="7432" max="7432" width="19.88671875" style="4" bestFit="1" customWidth="1"/>
    <col min="7433" max="7433" width="11.44140625" style="4" customWidth="1"/>
    <col min="7434" max="7434" width="12.6640625" style="4" bestFit="1" customWidth="1"/>
    <col min="7435" max="7435" width="9.109375" style="4"/>
    <col min="7436" max="7436" width="13.88671875" style="4" bestFit="1" customWidth="1"/>
    <col min="7437" max="7437" width="12.6640625" style="4" bestFit="1" customWidth="1"/>
    <col min="7438" max="7680" width="9.109375" style="4"/>
    <col min="7681" max="7681" width="37.6640625" style="4" customWidth="1"/>
    <col min="7682" max="7682" width="22.88671875" style="4" bestFit="1" customWidth="1"/>
    <col min="7683" max="7683" width="19.88671875" style="4" customWidth="1"/>
    <col min="7684" max="7686" width="18.109375" style="4" customWidth="1"/>
    <col min="7687" max="7687" width="11.44140625" style="4" customWidth="1"/>
    <col min="7688" max="7688" width="19.88671875" style="4" bestFit="1" customWidth="1"/>
    <col min="7689" max="7689" width="11.44140625" style="4" customWidth="1"/>
    <col min="7690" max="7690" width="12.6640625" style="4" bestFit="1" customWidth="1"/>
    <col min="7691" max="7691" width="9.109375" style="4"/>
    <col min="7692" max="7692" width="13.88671875" style="4" bestFit="1" customWidth="1"/>
    <col min="7693" max="7693" width="12.6640625" style="4" bestFit="1" customWidth="1"/>
    <col min="7694" max="7936" width="9.109375" style="4"/>
    <col min="7937" max="7937" width="37.6640625" style="4" customWidth="1"/>
    <col min="7938" max="7938" width="22.88671875" style="4" bestFit="1" customWidth="1"/>
    <col min="7939" max="7939" width="19.88671875" style="4" customWidth="1"/>
    <col min="7940" max="7942" width="18.109375" style="4" customWidth="1"/>
    <col min="7943" max="7943" width="11.44140625" style="4" customWidth="1"/>
    <col min="7944" max="7944" width="19.88671875" style="4" bestFit="1" customWidth="1"/>
    <col min="7945" max="7945" width="11.44140625" style="4" customWidth="1"/>
    <col min="7946" max="7946" width="12.6640625" style="4" bestFit="1" customWidth="1"/>
    <col min="7947" max="7947" width="9.109375" style="4"/>
    <col min="7948" max="7948" width="13.88671875" style="4" bestFit="1" customWidth="1"/>
    <col min="7949" max="7949" width="12.6640625" style="4" bestFit="1" customWidth="1"/>
    <col min="7950" max="8192" width="9.109375" style="4"/>
    <col min="8193" max="8193" width="37.6640625" style="4" customWidth="1"/>
    <col min="8194" max="8194" width="22.88671875" style="4" bestFit="1" customWidth="1"/>
    <col min="8195" max="8195" width="19.88671875" style="4" customWidth="1"/>
    <col min="8196" max="8198" width="18.109375" style="4" customWidth="1"/>
    <col min="8199" max="8199" width="11.44140625" style="4" customWidth="1"/>
    <col min="8200" max="8200" width="19.88671875" style="4" bestFit="1" customWidth="1"/>
    <col min="8201" max="8201" width="11.44140625" style="4" customWidth="1"/>
    <col min="8202" max="8202" width="12.6640625" style="4" bestFit="1" customWidth="1"/>
    <col min="8203" max="8203" width="9.109375" style="4"/>
    <col min="8204" max="8204" width="13.88671875" style="4" bestFit="1" customWidth="1"/>
    <col min="8205" max="8205" width="12.6640625" style="4" bestFit="1" customWidth="1"/>
    <col min="8206" max="8448" width="9.109375" style="4"/>
    <col min="8449" max="8449" width="37.6640625" style="4" customWidth="1"/>
    <col min="8450" max="8450" width="22.88671875" style="4" bestFit="1" customWidth="1"/>
    <col min="8451" max="8451" width="19.88671875" style="4" customWidth="1"/>
    <col min="8452" max="8454" width="18.109375" style="4" customWidth="1"/>
    <col min="8455" max="8455" width="11.44140625" style="4" customWidth="1"/>
    <col min="8456" max="8456" width="19.88671875" style="4" bestFit="1" customWidth="1"/>
    <col min="8457" max="8457" width="11.44140625" style="4" customWidth="1"/>
    <col min="8458" max="8458" width="12.6640625" style="4" bestFit="1" customWidth="1"/>
    <col min="8459" max="8459" width="9.109375" style="4"/>
    <col min="8460" max="8460" width="13.88671875" style="4" bestFit="1" customWidth="1"/>
    <col min="8461" max="8461" width="12.6640625" style="4" bestFit="1" customWidth="1"/>
    <col min="8462" max="8704" width="9.109375" style="4"/>
    <col min="8705" max="8705" width="37.6640625" style="4" customWidth="1"/>
    <col min="8706" max="8706" width="22.88671875" style="4" bestFit="1" customWidth="1"/>
    <col min="8707" max="8707" width="19.88671875" style="4" customWidth="1"/>
    <col min="8708" max="8710" width="18.109375" style="4" customWidth="1"/>
    <col min="8711" max="8711" width="11.44140625" style="4" customWidth="1"/>
    <col min="8712" max="8712" width="19.88671875" style="4" bestFit="1" customWidth="1"/>
    <col min="8713" max="8713" width="11.44140625" style="4" customWidth="1"/>
    <col min="8714" max="8714" width="12.6640625" style="4" bestFit="1" customWidth="1"/>
    <col min="8715" max="8715" width="9.109375" style="4"/>
    <col min="8716" max="8716" width="13.88671875" style="4" bestFit="1" customWidth="1"/>
    <col min="8717" max="8717" width="12.6640625" style="4" bestFit="1" customWidth="1"/>
    <col min="8718" max="8960" width="9.109375" style="4"/>
    <col min="8961" max="8961" width="37.6640625" style="4" customWidth="1"/>
    <col min="8962" max="8962" width="22.88671875" style="4" bestFit="1" customWidth="1"/>
    <col min="8963" max="8963" width="19.88671875" style="4" customWidth="1"/>
    <col min="8964" max="8966" width="18.109375" style="4" customWidth="1"/>
    <col min="8967" max="8967" width="11.44140625" style="4" customWidth="1"/>
    <col min="8968" max="8968" width="19.88671875" style="4" bestFit="1" customWidth="1"/>
    <col min="8969" max="8969" width="11.44140625" style="4" customWidth="1"/>
    <col min="8970" max="8970" width="12.6640625" style="4" bestFit="1" customWidth="1"/>
    <col min="8971" max="8971" width="9.109375" style="4"/>
    <col min="8972" max="8972" width="13.88671875" style="4" bestFit="1" customWidth="1"/>
    <col min="8973" max="8973" width="12.6640625" style="4" bestFit="1" customWidth="1"/>
    <col min="8974" max="9216" width="9.109375" style="4"/>
    <col min="9217" max="9217" width="37.6640625" style="4" customWidth="1"/>
    <col min="9218" max="9218" width="22.88671875" style="4" bestFit="1" customWidth="1"/>
    <col min="9219" max="9219" width="19.88671875" style="4" customWidth="1"/>
    <col min="9220" max="9222" width="18.109375" style="4" customWidth="1"/>
    <col min="9223" max="9223" width="11.44140625" style="4" customWidth="1"/>
    <col min="9224" max="9224" width="19.88671875" style="4" bestFit="1" customWidth="1"/>
    <col min="9225" max="9225" width="11.44140625" style="4" customWidth="1"/>
    <col min="9226" max="9226" width="12.6640625" style="4" bestFit="1" customWidth="1"/>
    <col min="9227" max="9227" width="9.109375" style="4"/>
    <col min="9228" max="9228" width="13.88671875" style="4" bestFit="1" customWidth="1"/>
    <col min="9229" max="9229" width="12.6640625" style="4" bestFit="1" customWidth="1"/>
    <col min="9230" max="9472" width="9.109375" style="4"/>
    <col min="9473" max="9473" width="37.6640625" style="4" customWidth="1"/>
    <col min="9474" max="9474" width="22.88671875" style="4" bestFit="1" customWidth="1"/>
    <col min="9475" max="9475" width="19.88671875" style="4" customWidth="1"/>
    <col min="9476" max="9478" width="18.109375" style="4" customWidth="1"/>
    <col min="9479" max="9479" width="11.44140625" style="4" customWidth="1"/>
    <col min="9480" max="9480" width="19.88671875" style="4" bestFit="1" customWidth="1"/>
    <col min="9481" max="9481" width="11.44140625" style="4" customWidth="1"/>
    <col min="9482" max="9482" width="12.6640625" style="4" bestFit="1" customWidth="1"/>
    <col min="9483" max="9483" width="9.109375" style="4"/>
    <col min="9484" max="9484" width="13.88671875" style="4" bestFit="1" customWidth="1"/>
    <col min="9485" max="9485" width="12.6640625" style="4" bestFit="1" customWidth="1"/>
    <col min="9486" max="9728" width="9.109375" style="4"/>
    <col min="9729" max="9729" width="37.6640625" style="4" customWidth="1"/>
    <col min="9730" max="9730" width="22.88671875" style="4" bestFit="1" customWidth="1"/>
    <col min="9731" max="9731" width="19.88671875" style="4" customWidth="1"/>
    <col min="9732" max="9734" width="18.109375" style="4" customWidth="1"/>
    <col min="9735" max="9735" width="11.44140625" style="4" customWidth="1"/>
    <col min="9736" max="9736" width="19.88671875" style="4" bestFit="1" customWidth="1"/>
    <col min="9737" max="9737" width="11.44140625" style="4" customWidth="1"/>
    <col min="9738" max="9738" width="12.6640625" style="4" bestFit="1" customWidth="1"/>
    <col min="9739" max="9739" width="9.109375" style="4"/>
    <col min="9740" max="9740" width="13.88671875" style="4" bestFit="1" customWidth="1"/>
    <col min="9741" max="9741" width="12.6640625" style="4" bestFit="1" customWidth="1"/>
    <col min="9742" max="9984" width="9.109375" style="4"/>
    <col min="9985" max="9985" width="37.6640625" style="4" customWidth="1"/>
    <col min="9986" max="9986" width="22.88671875" style="4" bestFit="1" customWidth="1"/>
    <col min="9987" max="9987" width="19.88671875" style="4" customWidth="1"/>
    <col min="9988" max="9990" width="18.109375" style="4" customWidth="1"/>
    <col min="9991" max="9991" width="11.44140625" style="4" customWidth="1"/>
    <col min="9992" max="9992" width="19.88671875" style="4" bestFit="1" customWidth="1"/>
    <col min="9993" max="9993" width="11.44140625" style="4" customWidth="1"/>
    <col min="9994" max="9994" width="12.6640625" style="4" bestFit="1" customWidth="1"/>
    <col min="9995" max="9995" width="9.109375" style="4"/>
    <col min="9996" max="9996" width="13.88671875" style="4" bestFit="1" customWidth="1"/>
    <col min="9997" max="9997" width="12.6640625" style="4" bestFit="1" customWidth="1"/>
    <col min="9998" max="10240" width="9.109375" style="4"/>
    <col min="10241" max="10241" width="37.6640625" style="4" customWidth="1"/>
    <col min="10242" max="10242" width="22.88671875" style="4" bestFit="1" customWidth="1"/>
    <col min="10243" max="10243" width="19.88671875" style="4" customWidth="1"/>
    <col min="10244" max="10246" width="18.109375" style="4" customWidth="1"/>
    <col min="10247" max="10247" width="11.44140625" style="4" customWidth="1"/>
    <col min="10248" max="10248" width="19.88671875" style="4" bestFit="1" customWidth="1"/>
    <col min="10249" max="10249" width="11.44140625" style="4" customWidth="1"/>
    <col min="10250" max="10250" width="12.6640625" style="4" bestFit="1" customWidth="1"/>
    <col min="10251" max="10251" width="9.109375" style="4"/>
    <col min="10252" max="10252" width="13.88671875" style="4" bestFit="1" customWidth="1"/>
    <col min="10253" max="10253" width="12.6640625" style="4" bestFit="1" customWidth="1"/>
    <col min="10254" max="10496" width="9.109375" style="4"/>
    <col min="10497" max="10497" width="37.6640625" style="4" customWidth="1"/>
    <col min="10498" max="10498" width="22.88671875" style="4" bestFit="1" customWidth="1"/>
    <col min="10499" max="10499" width="19.88671875" style="4" customWidth="1"/>
    <col min="10500" max="10502" width="18.109375" style="4" customWidth="1"/>
    <col min="10503" max="10503" width="11.44140625" style="4" customWidth="1"/>
    <col min="10504" max="10504" width="19.88671875" style="4" bestFit="1" customWidth="1"/>
    <col min="10505" max="10505" width="11.44140625" style="4" customWidth="1"/>
    <col min="10506" max="10506" width="12.6640625" style="4" bestFit="1" customWidth="1"/>
    <col min="10507" max="10507" width="9.109375" style="4"/>
    <col min="10508" max="10508" width="13.88671875" style="4" bestFit="1" customWidth="1"/>
    <col min="10509" max="10509" width="12.6640625" style="4" bestFit="1" customWidth="1"/>
    <col min="10510" max="10752" width="9.109375" style="4"/>
    <col min="10753" max="10753" width="37.6640625" style="4" customWidth="1"/>
    <col min="10754" max="10754" width="22.88671875" style="4" bestFit="1" customWidth="1"/>
    <col min="10755" max="10755" width="19.88671875" style="4" customWidth="1"/>
    <col min="10756" max="10758" width="18.109375" style="4" customWidth="1"/>
    <col min="10759" max="10759" width="11.44140625" style="4" customWidth="1"/>
    <col min="10760" max="10760" width="19.88671875" style="4" bestFit="1" customWidth="1"/>
    <col min="10761" max="10761" width="11.44140625" style="4" customWidth="1"/>
    <col min="10762" max="10762" width="12.6640625" style="4" bestFit="1" customWidth="1"/>
    <col min="10763" max="10763" width="9.109375" style="4"/>
    <col min="10764" max="10764" width="13.88671875" style="4" bestFit="1" customWidth="1"/>
    <col min="10765" max="10765" width="12.6640625" style="4" bestFit="1" customWidth="1"/>
    <col min="10766" max="11008" width="9.109375" style="4"/>
    <col min="11009" max="11009" width="37.6640625" style="4" customWidth="1"/>
    <col min="11010" max="11010" width="22.88671875" style="4" bestFit="1" customWidth="1"/>
    <col min="11011" max="11011" width="19.88671875" style="4" customWidth="1"/>
    <col min="11012" max="11014" width="18.109375" style="4" customWidth="1"/>
    <col min="11015" max="11015" width="11.44140625" style="4" customWidth="1"/>
    <col min="11016" max="11016" width="19.88671875" style="4" bestFit="1" customWidth="1"/>
    <col min="11017" max="11017" width="11.44140625" style="4" customWidth="1"/>
    <col min="11018" max="11018" width="12.6640625" style="4" bestFit="1" customWidth="1"/>
    <col min="11019" max="11019" width="9.109375" style="4"/>
    <col min="11020" max="11020" width="13.88671875" style="4" bestFit="1" customWidth="1"/>
    <col min="11021" max="11021" width="12.6640625" style="4" bestFit="1" customWidth="1"/>
    <col min="11022" max="11264" width="9.109375" style="4"/>
    <col min="11265" max="11265" width="37.6640625" style="4" customWidth="1"/>
    <col min="11266" max="11266" width="22.88671875" style="4" bestFit="1" customWidth="1"/>
    <col min="11267" max="11267" width="19.88671875" style="4" customWidth="1"/>
    <col min="11268" max="11270" width="18.109375" style="4" customWidth="1"/>
    <col min="11271" max="11271" width="11.44140625" style="4" customWidth="1"/>
    <col min="11272" max="11272" width="19.88671875" style="4" bestFit="1" customWidth="1"/>
    <col min="11273" max="11273" width="11.44140625" style="4" customWidth="1"/>
    <col min="11274" max="11274" width="12.6640625" style="4" bestFit="1" customWidth="1"/>
    <col min="11275" max="11275" width="9.109375" style="4"/>
    <col min="11276" max="11276" width="13.88671875" style="4" bestFit="1" customWidth="1"/>
    <col min="11277" max="11277" width="12.6640625" style="4" bestFit="1" customWidth="1"/>
    <col min="11278" max="11520" width="9.109375" style="4"/>
    <col min="11521" max="11521" width="37.6640625" style="4" customWidth="1"/>
    <col min="11522" max="11522" width="22.88671875" style="4" bestFit="1" customWidth="1"/>
    <col min="11523" max="11523" width="19.88671875" style="4" customWidth="1"/>
    <col min="11524" max="11526" width="18.109375" style="4" customWidth="1"/>
    <col min="11527" max="11527" width="11.44140625" style="4" customWidth="1"/>
    <col min="11528" max="11528" width="19.88671875" style="4" bestFit="1" customWidth="1"/>
    <col min="11529" max="11529" width="11.44140625" style="4" customWidth="1"/>
    <col min="11530" max="11530" width="12.6640625" style="4" bestFit="1" customWidth="1"/>
    <col min="11531" max="11531" width="9.109375" style="4"/>
    <col min="11532" max="11532" width="13.88671875" style="4" bestFit="1" customWidth="1"/>
    <col min="11533" max="11533" width="12.6640625" style="4" bestFit="1" customWidth="1"/>
    <col min="11534" max="11776" width="9.109375" style="4"/>
    <col min="11777" max="11777" width="37.6640625" style="4" customWidth="1"/>
    <col min="11778" max="11778" width="22.88671875" style="4" bestFit="1" customWidth="1"/>
    <col min="11779" max="11779" width="19.88671875" style="4" customWidth="1"/>
    <col min="11780" max="11782" width="18.109375" style="4" customWidth="1"/>
    <col min="11783" max="11783" width="11.44140625" style="4" customWidth="1"/>
    <col min="11784" max="11784" width="19.88671875" style="4" bestFit="1" customWidth="1"/>
    <col min="11785" max="11785" width="11.44140625" style="4" customWidth="1"/>
    <col min="11786" max="11786" width="12.6640625" style="4" bestFit="1" customWidth="1"/>
    <col min="11787" max="11787" width="9.109375" style="4"/>
    <col min="11788" max="11788" width="13.88671875" style="4" bestFit="1" customWidth="1"/>
    <col min="11789" max="11789" width="12.6640625" style="4" bestFit="1" customWidth="1"/>
    <col min="11790" max="12032" width="9.109375" style="4"/>
    <col min="12033" max="12033" width="37.6640625" style="4" customWidth="1"/>
    <col min="12034" max="12034" width="22.88671875" style="4" bestFit="1" customWidth="1"/>
    <col min="12035" max="12035" width="19.88671875" style="4" customWidth="1"/>
    <col min="12036" max="12038" width="18.109375" style="4" customWidth="1"/>
    <col min="12039" max="12039" width="11.44140625" style="4" customWidth="1"/>
    <col min="12040" max="12040" width="19.88671875" style="4" bestFit="1" customWidth="1"/>
    <col min="12041" max="12041" width="11.44140625" style="4" customWidth="1"/>
    <col min="12042" max="12042" width="12.6640625" style="4" bestFit="1" customWidth="1"/>
    <col min="12043" max="12043" width="9.109375" style="4"/>
    <col min="12044" max="12044" width="13.88671875" style="4" bestFit="1" customWidth="1"/>
    <col min="12045" max="12045" width="12.6640625" style="4" bestFit="1" customWidth="1"/>
    <col min="12046" max="12288" width="9.109375" style="4"/>
    <col min="12289" max="12289" width="37.6640625" style="4" customWidth="1"/>
    <col min="12290" max="12290" width="22.88671875" style="4" bestFit="1" customWidth="1"/>
    <col min="12291" max="12291" width="19.88671875" style="4" customWidth="1"/>
    <col min="12292" max="12294" width="18.109375" style="4" customWidth="1"/>
    <col min="12295" max="12295" width="11.44140625" style="4" customWidth="1"/>
    <col min="12296" max="12296" width="19.88671875" style="4" bestFit="1" customWidth="1"/>
    <col min="12297" max="12297" width="11.44140625" style="4" customWidth="1"/>
    <col min="12298" max="12298" width="12.6640625" style="4" bestFit="1" customWidth="1"/>
    <col min="12299" max="12299" width="9.109375" style="4"/>
    <col min="12300" max="12300" width="13.88671875" style="4" bestFit="1" customWidth="1"/>
    <col min="12301" max="12301" width="12.6640625" style="4" bestFit="1" customWidth="1"/>
    <col min="12302" max="12544" width="9.109375" style="4"/>
    <col min="12545" max="12545" width="37.6640625" style="4" customWidth="1"/>
    <col min="12546" max="12546" width="22.88671875" style="4" bestFit="1" customWidth="1"/>
    <col min="12547" max="12547" width="19.88671875" style="4" customWidth="1"/>
    <col min="12548" max="12550" width="18.109375" style="4" customWidth="1"/>
    <col min="12551" max="12551" width="11.44140625" style="4" customWidth="1"/>
    <col min="12552" max="12552" width="19.88671875" style="4" bestFit="1" customWidth="1"/>
    <col min="12553" max="12553" width="11.44140625" style="4" customWidth="1"/>
    <col min="12554" max="12554" width="12.6640625" style="4" bestFit="1" customWidth="1"/>
    <col min="12555" max="12555" width="9.109375" style="4"/>
    <col min="12556" max="12556" width="13.88671875" style="4" bestFit="1" customWidth="1"/>
    <col min="12557" max="12557" width="12.6640625" style="4" bestFit="1" customWidth="1"/>
    <col min="12558" max="12800" width="9.109375" style="4"/>
    <col min="12801" max="12801" width="37.6640625" style="4" customWidth="1"/>
    <col min="12802" max="12802" width="22.88671875" style="4" bestFit="1" customWidth="1"/>
    <col min="12803" max="12803" width="19.88671875" style="4" customWidth="1"/>
    <col min="12804" max="12806" width="18.109375" style="4" customWidth="1"/>
    <col min="12807" max="12807" width="11.44140625" style="4" customWidth="1"/>
    <col min="12808" max="12808" width="19.88671875" style="4" bestFit="1" customWidth="1"/>
    <col min="12809" max="12809" width="11.44140625" style="4" customWidth="1"/>
    <col min="12810" max="12810" width="12.6640625" style="4" bestFit="1" customWidth="1"/>
    <col min="12811" max="12811" width="9.109375" style="4"/>
    <col min="12812" max="12812" width="13.88671875" style="4" bestFit="1" customWidth="1"/>
    <col min="12813" max="12813" width="12.6640625" style="4" bestFit="1" customWidth="1"/>
    <col min="12814" max="13056" width="9.109375" style="4"/>
    <col min="13057" max="13057" width="37.6640625" style="4" customWidth="1"/>
    <col min="13058" max="13058" width="22.88671875" style="4" bestFit="1" customWidth="1"/>
    <col min="13059" max="13059" width="19.88671875" style="4" customWidth="1"/>
    <col min="13060" max="13062" width="18.109375" style="4" customWidth="1"/>
    <col min="13063" max="13063" width="11.44140625" style="4" customWidth="1"/>
    <col min="13064" max="13064" width="19.88671875" style="4" bestFit="1" customWidth="1"/>
    <col min="13065" max="13065" width="11.44140625" style="4" customWidth="1"/>
    <col min="13066" max="13066" width="12.6640625" style="4" bestFit="1" customWidth="1"/>
    <col min="13067" max="13067" width="9.109375" style="4"/>
    <col min="13068" max="13068" width="13.88671875" style="4" bestFit="1" customWidth="1"/>
    <col min="13069" max="13069" width="12.6640625" style="4" bestFit="1" customWidth="1"/>
    <col min="13070" max="13312" width="9.109375" style="4"/>
    <col min="13313" max="13313" width="37.6640625" style="4" customWidth="1"/>
    <col min="13314" max="13314" width="22.88671875" style="4" bestFit="1" customWidth="1"/>
    <col min="13315" max="13315" width="19.88671875" style="4" customWidth="1"/>
    <col min="13316" max="13318" width="18.109375" style="4" customWidth="1"/>
    <col min="13319" max="13319" width="11.44140625" style="4" customWidth="1"/>
    <col min="13320" max="13320" width="19.88671875" style="4" bestFit="1" customWidth="1"/>
    <col min="13321" max="13321" width="11.44140625" style="4" customWidth="1"/>
    <col min="13322" max="13322" width="12.6640625" style="4" bestFit="1" customWidth="1"/>
    <col min="13323" max="13323" width="9.109375" style="4"/>
    <col min="13324" max="13324" width="13.88671875" style="4" bestFit="1" customWidth="1"/>
    <col min="13325" max="13325" width="12.6640625" style="4" bestFit="1" customWidth="1"/>
    <col min="13326" max="13568" width="9.109375" style="4"/>
    <col min="13569" max="13569" width="37.6640625" style="4" customWidth="1"/>
    <col min="13570" max="13570" width="22.88671875" style="4" bestFit="1" customWidth="1"/>
    <col min="13571" max="13571" width="19.88671875" style="4" customWidth="1"/>
    <col min="13572" max="13574" width="18.109375" style="4" customWidth="1"/>
    <col min="13575" max="13575" width="11.44140625" style="4" customWidth="1"/>
    <col min="13576" max="13576" width="19.88671875" style="4" bestFit="1" customWidth="1"/>
    <col min="13577" max="13577" width="11.44140625" style="4" customWidth="1"/>
    <col min="13578" max="13578" width="12.6640625" style="4" bestFit="1" customWidth="1"/>
    <col min="13579" max="13579" width="9.109375" style="4"/>
    <col min="13580" max="13580" width="13.88671875" style="4" bestFit="1" customWidth="1"/>
    <col min="13581" max="13581" width="12.6640625" style="4" bestFit="1" customWidth="1"/>
    <col min="13582" max="13824" width="9.109375" style="4"/>
    <col min="13825" max="13825" width="37.6640625" style="4" customWidth="1"/>
    <col min="13826" max="13826" width="22.88671875" style="4" bestFit="1" customWidth="1"/>
    <col min="13827" max="13827" width="19.88671875" style="4" customWidth="1"/>
    <col min="13828" max="13830" width="18.109375" style="4" customWidth="1"/>
    <col min="13831" max="13831" width="11.44140625" style="4" customWidth="1"/>
    <col min="13832" max="13832" width="19.88671875" style="4" bestFit="1" customWidth="1"/>
    <col min="13833" max="13833" width="11.44140625" style="4" customWidth="1"/>
    <col min="13834" max="13834" width="12.6640625" style="4" bestFit="1" customWidth="1"/>
    <col min="13835" max="13835" width="9.109375" style="4"/>
    <col min="13836" max="13836" width="13.88671875" style="4" bestFit="1" customWidth="1"/>
    <col min="13837" max="13837" width="12.6640625" style="4" bestFit="1" customWidth="1"/>
    <col min="13838" max="14080" width="9.109375" style="4"/>
    <col min="14081" max="14081" width="37.6640625" style="4" customWidth="1"/>
    <col min="14082" max="14082" width="22.88671875" style="4" bestFit="1" customWidth="1"/>
    <col min="14083" max="14083" width="19.88671875" style="4" customWidth="1"/>
    <col min="14084" max="14086" width="18.109375" style="4" customWidth="1"/>
    <col min="14087" max="14087" width="11.44140625" style="4" customWidth="1"/>
    <col min="14088" max="14088" width="19.88671875" style="4" bestFit="1" customWidth="1"/>
    <col min="14089" max="14089" width="11.44140625" style="4" customWidth="1"/>
    <col min="14090" max="14090" width="12.6640625" style="4" bestFit="1" customWidth="1"/>
    <col min="14091" max="14091" width="9.109375" style="4"/>
    <col min="14092" max="14092" width="13.88671875" style="4" bestFit="1" customWidth="1"/>
    <col min="14093" max="14093" width="12.6640625" style="4" bestFit="1" customWidth="1"/>
    <col min="14094" max="14336" width="9.109375" style="4"/>
    <col min="14337" max="14337" width="37.6640625" style="4" customWidth="1"/>
    <col min="14338" max="14338" width="22.88671875" style="4" bestFit="1" customWidth="1"/>
    <col min="14339" max="14339" width="19.88671875" style="4" customWidth="1"/>
    <col min="14340" max="14342" width="18.109375" style="4" customWidth="1"/>
    <col min="14343" max="14343" width="11.44140625" style="4" customWidth="1"/>
    <col min="14344" max="14344" width="19.88671875" style="4" bestFit="1" customWidth="1"/>
    <col min="14345" max="14345" width="11.44140625" style="4" customWidth="1"/>
    <col min="14346" max="14346" width="12.6640625" style="4" bestFit="1" customWidth="1"/>
    <col min="14347" max="14347" width="9.109375" style="4"/>
    <col min="14348" max="14348" width="13.88671875" style="4" bestFit="1" customWidth="1"/>
    <col min="14349" max="14349" width="12.6640625" style="4" bestFit="1" customWidth="1"/>
    <col min="14350" max="14592" width="9.109375" style="4"/>
    <col min="14593" max="14593" width="37.6640625" style="4" customWidth="1"/>
    <col min="14594" max="14594" width="22.88671875" style="4" bestFit="1" customWidth="1"/>
    <col min="14595" max="14595" width="19.88671875" style="4" customWidth="1"/>
    <col min="14596" max="14598" width="18.109375" style="4" customWidth="1"/>
    <col min="14599" max="14599" width="11.44140625" style="4" customWidth="1"/>
    <col min="14600" max="14600" width="19.88671875" style="4" bestFit="1" customWidth="1"/>
    <col min="14601" max="14601" width="11.44140625" style="4" customWidth="1"/>
    <col min="14602" max="14602" width="12.6640625" style="4" bestFit="1" customWidth="1"/>
    <col min="14603" max="14603" width="9.109375" style="4"/>
    <col min="14604" max="14604" width="13.88671875" style="4" bestFit="1" customWidth="1"/>
    <col min="14605" max="14605" width="12.6640625" style="4" bestFit="1" customWidth="1"/>
    <col min="14606" max="14848" width="9.109375" style="4"/>
    <col min="14849" max="14849" width="37.6640625" style="4" customWidth="1"/>
    <col min="14850" max="14850" width="22.88671875" style="4" bestFit="1" customWidth="1"/>
    <col min="14851" max="14851" width="19.88671875" style="4" customWidth="1"/>
    <col min="14852" max="14854" width="18.109375" style="4" customWidth="1"/>
    <col min="14855" max="14855" width="11.44140625" style="4" customWidth="1"/>
    <col min="14856" max="14856" width="19.88671875" style="4" bestFit="1" customWidth="1"/>
    <col min="14857" max="14857" width="11.44140625" style="4" customWidth="1"/>
    <col min="14858" max="14858" width="12.6640625" style="4" bestFit="1" customWidth="1"/>
    <col min="14859" max="14859" width="9.109375" style="4"/>
    <col min="14860" max="14860" width="13.88671875" style="4" bestFit="1" customWidth="1"/>
    <col min="14861" max="14861" width="12.6640625" style="4" bestFit="1" customWidth="1"/>
    <col min="14862" max="15104" width="9.109375" style="4"/>
    <col min="15105" max="15105" width="37.6640625" style="4" customWidth="1"/>
    <col min="15106" max="15106" width="22.88671875" style="4" bestFit="1" customWidth="1"/>
    <col min="15107" max="15107" width="19.88671875" style="4" customWidth="1"/>
    <col min="15108" max="15110" width="18.109375" style="4" customWidth="1"/>
    <col min="15111" max="15111" width="11.44140625" style="4" customWidth="1"/>
    <col min="15112" max="15112" width="19.88671875" style="4" bestFit="1" customWidth="1"/>
    <col min="15113" max="15113" width="11.44140625" style="4" customWidth="1"/>
    <col min="15114" max="15114" width="12.6640625" style="4" bestFit="1" customWidth="1"/>
    <col min="15115" max="15115" width="9.109375" style="4"/>
    <col min="15116" max="15116" width="13.88671875" style="4" bestFit="1" customWidth="1"/>
    <col min="15117" max="15117" width="12.6640625" style="4" bestFit="1" customWidth="1"/>
    <col min="15118" max="15360" width="9.109375" style="4"/>
    <col min="15361" max="15361" width="37.6640625" style="4" customWidth="1"/>
    <col min="15362" max="15362" width="22.88671875" style="4" bestFit="1" customWidth="1"/>
    <col min="15363" max="15363" width="19.88671875" style="4" customWidth="1"/>
    <col min="15364" max="15366" width="18.109375" style="4" customWidth="1"/>
    <col min="15367" max="15367" width="11.44140625" style="4" customWidth="1"/>
    <col min="15368" max="15368" width="19.88671875" style="4" bestFit="1" customWidth="1"/>
    <col min="15369" max="15369" width="11.44140625" style="4" customWidth="1"/>
    <col min="15370" max="15370" width="12.6640625" style="4" bestFit="1" customWidth="1"/>
    <col min="15371" max="15371" width="9.109375" style="4"/>
    <col min="15372" max="15372" width="13.88671875" style="4" bestFit="1" customWidth="1"/>
    <col min="15373" max="15373" width="12.6640625" style="4" bestFit="1" customWidth="1"/>
    <col min="15374" max="15616" width="9.109375" style="4"/>
    <col min="15617" max="15617" width="37.6640625" style="4" customWidth="1"/>
    <col min="15618" max="15618" width="22.88671875" style="4" bestFit="1" customWidth="1"/>
    <col min="15619" max="15619" width="19.88671875" style="4" customWidth="1"/>
    <col min="15620" max="15622" width="18.109375" style="4" customWidth="1"/>
    <col min="15623" max="15623" width="11.44140625" style="4" customWidth="1"/>
    <col min="15624" max="15624" width="19.88671875" style="4" bestFit="1" customWidth="1"/>
    <col min="15625" max="15625" width="11.44140625" style="4" customWidth="1"/>
    <col min="15626" max="15626" width="12.6640625" style="4" bestFit="1" customWidth="1"/>
    <col min="15627" max="15627" width="9.109375" style="4"/>
    <col min="15628" max="15628" width="13.88671875" style="4" bestFit="1" customWidth="1"/>
    <col min="15629" max="15629" width="12.6640625" style="4" bestFit="1" customWidth="1"/>
    <col min="15630" max="15872" width="9.109375" style="4"/>
    <col min="15873" max="15873" width="37.6640625" style="4" customWidth="1"/>
    <col min="15874" max="15874" width="22.88671875" style="4" bestFit="1" customWidth="1"/>
    <col min="15875" max="15875" width="19.88671875" style="4" customWidth="1"/>
    <col min="15876" max="15878" width="18.109375" style="4" customWidth="1"/>
    <col min="15879" max="15879" width="11.44140625" style="4" customWidth="1"/>
    <col min="15880" max="15880" width="19.88671875" style="4" bestFit="1" customWidth="1"/>
    <col min="15881" max="15881" width="11.44140625" style="4" customWidth="1"/>
    <col min="15882" max="15882" width="12.6640625" style="4" bestFit="1" customWidth="1"/>
    <col min="15883" max="15883" width="9.109375" style="4"/>
    <col min="15884" max="15884" width="13.88671875" style="4" bestFit="1" customWidth="1"/>
    <col min="15885" max="15885" width="12.6640625" style="4" bestFit="1" customWidth="1"/>
    <col min="15886" max="16128" width="9.109375" style="4"/>
    <col min="16129" max="16129" width="37.6640625" style="4" customWidth="1"/>
    <col min="16130" max="16130" width="22.88671875" style="4" bestFit="1" customWidth="1"/>
    <col min="16131" max="16131" width="19.88671875" style="4" customWidth="1"/>
    <col min="16132" max="16134" width="18.109375" style="4" customWidth="1"/>
    <col min="16135" max="16135" width="11.44140625" style="4" customWidth="1"/>
    <col min="16136" max="16136" width="19.88671875" style="4" bestFit="1" customWidth="1"/>
    <col min="16137" max="16137" width="11.44140625" style="4" customWidth="1"/>
    <col min="16138" max="16138" width="12.6640625" style="4" bestFit="1" customWidth="1"/>
    <col min="16139" max="16139" width="9.109375" style="4"/>
    <col min="16140" max="16140" width="13.88671875" style="4" bestFit="1" customWidth="1"/>
    <col min="16141" max="16141" width="12.6640625" style="4" bestFit="1" customWidth="1"/>
    <col min="16142" max="16384" width="9.109375" style="4"/>
  </cols>
  <sheetData>
    <row r="1" spans="1:12" ht="49.2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H1" s="5" t="s">
        <v>5</v>
      </c>
    </row>
    <row r="2" spans="1:12" ht="16.8" thickTop="1" thickBot="1" x14ac:dyDescent="0.35">
      <c r="A2" s="6" t="s">
        <v>6</v>
      </c>
      <c r="B2" s="7">
        <f>B3+B8+B9+B10+B11+B12+B13+B14</f>
        <v>323444999999.97278</v>
      </c>
      <c r="C2" s="7">
        <f>C3+C8+C9+C11+C12+C13+C14+C10</f>
        <v>14760067528.48</v>
      </c>
      <c r="D2" s="7">
        <f>B2-C2</f>
        <v>308684932471.4928</v>
      </c>
      <c r="E2" s="8">
        <f t="shared" ref="E2:E43" si="0">IF(B2&lt;&gt;0,C2/B2,0)</f>
        <v>4.5633933214244284E-2</v>
      </c>
      <c r="F2" s="9">
        <f>C2/H2-1</f>
        <v>-0.13846141226498243</v>
      </c>
      <c r="G2" s="10"/>
      <c r="H2" s="11">
        <v>17132218728.918659</v>
      </c>
      <c r="L2" s="12"/>
    </row>
    <row r="3" spans="1:12" ht="16.8" thickTop="1" x14ac:dyDescent="0.35">
      <c r="A3" s="13" t="s">
        <v>7</v>
      </c>
      <c r="B3" s="14">
        <f>B4+B5+B7+B6</f>
        <v>215689200000</v>
      </c>
      <c r="C3" s="14">
        <f>C4+C5+C7+C6</f>
        <v>12363621528.48</v>
      </c>
      <c r="D3" s="14">
        <f t="shared" ref="D3:D20" si="1">B3-C3</f>
        <v>203325578471.51999</v>
      </c>
      <c r="E3" s="15">
        <f>IF(B3&lt;&gt;0,C3/B3,0)</f>
        <v>5.7321467780862459E-2</v>
      </c>
      <c r="F3" s="16">
        <f>C3/H3-1</f>
        <v>-0.16660348208970754</v>
      </c>
      <c r="G3" s="17"/>
      <c r="H3" s="18">
        <v>14835221005.58</v>
      </c>
    </row>
    <row r="4" spans="1:12" x14ac:dyDescent="0.3">
      <c r="A4" s="19" t="s">
        <v>8</v>
      </c>
      <c r="B4" s="20">
        <v>88532437673</v>
      </c>
      <c r="C4" s="20">
        <v>6329932725.1199999</v>
      </c>
      <c r="D4" s="20">
        <f t="shared" si="1"/>
        <v>82202504947.880005</v>
      </c>
      <c r="E4" s="21">
        <f t="shared" si="0"/>
        <v>7.1498457418511338E-2</v>
      </c>
      <c r="F4" s="22">
        <f>C4/H4-1</f>
        <v>-3.7951521458602144E-2</v>
      </c>
      <c r="H4" s="23">
        <v>6579640076.6799994</v>
      </c>
    </row>
    <row r="5" spans="1:12" x14ac:dyDescent="0.3">
      <c r="A5" s="19" t="s">
        <v>9</v>
      </c>
      <c r="B5" s="20">
        <v>100808762327</v>
      </c>
      <c r="C5" s="20">
        <v>6026650979.4699993</v>
      </c>
      <c r="D5" s="20">
        <f t="shared" si="1"/>
        <v>94782111347.529999</v>
      </c>
      <c r="E5" s="21">
        <f t="shared" si="0"/>
        <v>5.978300735327903E-2</v>
      </c>
      <c r="F5" s="22">
        <f>C5/H5-1</f>
        <v>-0.15354246982574016</v>
      </c>
      <c r="H5" s="23">
        <v>7119850393.710001</v>
      </c>
    </row>
    <row r="6" spans="1:12" x14ac:dyDescent="0.3">
      <c r="A6" s="19" t="s">
        <v>10</v>
      </c>
      <c r="B6" s="20">
        <v>23848000000</v>
      </c>
      <c r="C6" s="24">
        <v>0</v>
      </c>
      <c r="D6" s="20"/>
      <c r="E6" s="21"/>
      <c r="F6" s="22"/>
      <c r="H6" s="23">
        <v>1126007584.8599999</v>
      </c>
    </row>
    <row r="7" spans="1:12" x14ac:dyDescent="0.3">
      <c r="A7" s="19" t="s">
        <v>11</v>
      </c>
      <c r="B7" s="20">
        <v>2500000000</v>
      </c>
      <c r="C7" s="20">
        <v>7037823.8900000006</v>
      </c>
      <c r="D7" s="20">
        <f t="shared" si="1"/>
        <v>2492962176.1100001</v>
      </c>
      <c r="E7" s="21">
        <f>IF(B7&lt;&gt;0,C7/B7,0)</f>
        <v>2.8151295560000004E-3</v>
      </c>
      <c r="F7" s="22">
        <f>C7/H7-1</f>
        <v>-0.27616375162537721</v>
      </c>
      <c r="H7" s="23">
        <v>9722950.3300000001</v>
      </c>
    </row>
    <row r="8" spans="1:12" hidden="1" x14ac:dyDescent="0.3">
      <c r="A8" s="25" t="s">
        <v>12</v>
      </c>
      <c r="B8" s="24">
        <v>0</v>
      </c>
      <c r="C8" s="24">
        <v>0</v>
      </c>
      <c r="D8" s="26">
        <f t="shared" si="1"/>
        <v>0</v>
      </c>
      <c r="E8" s="27">
        <f t="shared" si="0"/>
        <v>0</v>
      </c>
      <c r="F8" s="22"/>
      <c r="H8" s="28">
        <v>0</v>
      </c>
    </row>
    <row r="9" spans="1:12" x14ac:dyDescent="0.3">
      <c r="A9" s="25" t="s">
        <v>13</v>
      </c>
      <c r="B9" s="20">
        <v>1282800000</v>
      </c>
      <c r="C9" s="24">
        <v>0</v>
      </c>
      <c r="D9" s="20">
        <f t="shared" si="1"/>
        <v>1282800000</v>
      </c>
      <c r="E9" s="24">
        <f t="shared" si="0"/>
        <v>0</v>
      </c>
      <c r="F9" s="22"/>
      <c r="G9" s="17"/>
      <c r="H9" s="29">
        <v>0</v>
      </c>
    </row>
    <row r="10" spans="1:12" x14ac:dyDescent="0.3">
      <c r="A10" s="25" t="s">
        <v>14</v>
      </c>
      <c r="B10" s="20">
        <v>845293256</v>
      </c>
      <c r="C10" s="24">
        <v>0</v>
      </c>
      <c r="D10" s="20">
        <f t="shared" si="1"/>
        <v>845293256</v>
      </c>
      <c r="E10" s="24">
        <f t="shared" si="0"/>
        <v>0</v>
      </c>
      <c r="F10" s="22"/>
      <c r="G10" s="17"/>
      <c r="H10" s="30">
        <v>0</v>
      </c>
    </row>
    <row r="11" spans="1:12" x14ac:dyDescent="0.3">
      <c r="A11" s="25" t="s">
        <v>15</v>
      </c>
      <c r="B11" s="20">
        <v>10767200000</v>
      </c>
      <c r="C11" s="24">
        <v>0</v>
      </c>
      <c r="D11" s="20">
        <f t="shared" si="1"/>
        <v>10767200000</v>
      </c>
      <c r="E11" s="27">
        <f t="shared" si="0"/>
        <v>0</v>
      </c>
      <c r="F11" s="22"/>
      <c r="H11" s="29">
        <v>0</v>
      </c>
    </row>
    <row r="12" spans="1:12" x14ac:dyDescent="0.3">
      <c r="A12" s="25" t="s">
        <v>16</v>
      </c>
      <c r="B12" s="20">
        <v>78656706743.972809</v>
      </c>
      <c r="C12" s="24">
        <v>0</v>
      </c>
      <c r="D12" s="20">
        <f t="shared" si="1"/>
        <v>78656706743.972809</v>
      </c>
      <c r="E12" s="27">
        <f t="shared" si="0"/>
        <v>0</v>
      </c>
      <c r="F12" s="22">
        <f>C12/H12-1</f>
        <v>-1</v>
      </c>
      <c r="H12" s="23">
        <v>1618366723.3386583</v>
      </c>
    </row>
    <row r="13" spans="1:12" x14ac:dyDescent="0.3">
      <c r="A13" s="25" t="s">
        <v>17</v>
      </c>
      <c r="B13" s="24">
        <v>0</v>
      </c>
      <c r="C13" s="24">
        <v>0</v>
      </c>
      <c r="D13" s="20">
        <f t="shared" si="1"/>
        <v>0</v>
      </c>
      <c r="E13" s="27">
        <f>IF(B13&lt;&gt;0,C13/B13,0)</f>
        <v>0</v>
      </c>
      <c r="F13" s="22"/>
      <c r="G13" s="17"/>
      <c r="H13" s="31">
        <v>0</v>
      </c>
    </row>
    <row r="14" spans="1:12" ht="16.2" thickBot="1" x14ac:dyDescent="0.35">
      <c r="A14" s="25" t="s">
        <v>18</v>
      </c>
      <c r="B14" s="20">
        <v>16203800000</v>
      </c>
      <c r="C14" s="20">
        <v>2396446000</v>
      </c>
      <c r="D14" s="20">
        <f t="shared" si="1"/>
        <v>13807354000</v>
      </c>
      <c r="E14" s="32">
        <f t="shared" si="0"/>
        <v>0.14789407422950171</v>
      </c>
      <c r="F14" s="22">
        <f>C14/H14-1</f>
        <v>2.5312946210827336</v>
      </c>
      <c r="H14" s="33">
        <v>678631000.00000095</v>
      </c>
    </row>
    <row r="15" spans="1:12" ht="16.8" thickTop="1" thickBot="1" x14ac:dyDescent="0.35">
      <c r="A15" s="6" t="s">
        <v>19</v>
      </c>
      <c r="B15" s="7">
        <f>B16+B30</f>
        <v>323444999999.83899</v>
      </c>
      <c r="C15" s="7">
        <f>C16+C30</f>
        <v>11233664262.940001</v>
      </c>
      <c r="D15" s="7">
        <f t="shared" si="1"/>
        <v>312211335736.89899</v>
      </c>
      <c r="E15" s="8">
        <f t="shared" si="0"/>
        <v>3.4731296705608657E-2</v>
      </c>
      <c r="F15" s="9">
        <f>C15/H15-1</f>
        <v>0.41599172972097365</v>
      </c>
      <c r="H15" s="11">
        <v>7933425052.6686592</v>
      </c>
    </row>
    <row r="16" spans="1:12" ht="16.8" thickTop="1" x14ac:dyDescent="0.35">
      <c r="A16" s="13" t="s">
        <v>20</v>
      </c>
      <c r="B16" s="14">
        <f>B17+B18+B21+B27</f>
        <v>175498279467.23389</v>
      </c>
      <c r="C16" s="14">
        <f>C17+C18+C21+C27</f>
        <v>11062245859.01</v>
      </c>
      <c r="D16" s="14">
        <f t="shared" si="1"/>
        <v>164436033608.22388</v>
      </c>
      <c r="E16" s="15">
        <f t="shared" si="0"/>
        <v>6.3033357891553343E-2</v>
      </c>
      <c r="F16" s="16">
        <f t="shared" ref="F16:F27" si="2">C16/H16-1</f>
        <v>0.80136021732275697</v>
      </c>
      <c r="G16" s="17"/>
      <c r="H16" s="18">
        <v>6141051496.8800011</v>
      </c>
    </row>
    <row r="17" spans="1:26" x14ac:dyDescent="0.3">
      <c r="A17" s="34" t="s">
        <v>21</v>
      </c>
      <c r="B17" s="35">
        <v>92529595609.315491</v>
      </c>
      <c r="C17" s="35">
        <v>8654498402.4700012</v>
      </c>
      <c r="D17" s="35">
        <f t="shared" si="1"/>
        <v>83875097206.84549</v>
      </c>
      <c r="E17" s="36">
        <f t="shared" si="0"/>
        <v>9.3532219021161517E-2</v>
      </c>
      <c r="F17" s="37">
        <f t="shared" si="2"/>
        <v>0.8560680277907371</v>
      </c>
      <c r="G17" s="17"/>
      <c r="H17" s="38">
        <v>4662813147.4100018</v>
      </c>
    </row>
    <row r="18" spans="1:26" x14ac:dyDescent="0.3">
      <c r="A18" s="34" t="s">
        <v>22</v>
      </c>
      <c r="B18" s="35">
        <f>B19+B20</f>
        <v>57569191204.157898</v>
      </c>
      <c r="C18" s="35">
        <f>C19+C20</f>
        <v>2298766706.2799997</v>
      </c>
      <c r="D18" s="35">
        <f t="shared" si="1"/>
        <v>55270424497.877899</v>
      </c>
      <c r="E18" s="36">
        <f t="shared" si="0"/>
        <v>3.9930502030641225E-2</v>
      </c>
      <c r="F18" s="37">
        <f t="shared" si="2"/>
        <v>0.86365839259800414</v>
      </c>
      <c r="G18" s="17"/>
      <c r="H18" s="38">
        <v>1233469993.9699998</v>
      </c>
    </row>
    <row r="19" spans="1:26" x14ac:dyDescent="0.3">
      <c r="A19" s="39" t="s">
        <v>23</v>
      </c>
      <c r="B19" s="40">
        <v>40822680063.157898</v>
      </c>
      <c r="C19" s="40">
        <v>1399811946.2799997</v>
      </c>
      <c r="D19" s="40">
        <f t="shared" si="1"/>
        <v>39422868116.877899</v>
      </c>
      <c r="E19" s="41">
        <f t="shared" si="0"/>
        <v>3.429005504083299E-2</v>
      </c>
      <c r="F19" s="42">
        <f t="shared" si="2"/>
        <v>0.90853085798410427</v>
      </c>
      <c r="H19" s="43">
        <v>733449993.96999979</v>
      </c>
    </row>
    <row r="20" spans="1:26" x14ac:dyDescent="0.3">
      <c r="A20" s="39" t="s">
        <v>24</v>
      </c>
      <c r="B20" s="40">
        <v>16746511141</v>
      </c>
      <c r="C20" s="40">
        <v>898954760</v>
      </c>
      <c r="D20" s="40">
        <f t="shared" si="1"/>
        <v>15847556381</v>
      </c>
      <c r="E20" s="41">
        <f t="shared" si="0"/>
        <v>5.3680121932926969E-2</v>
      </c>
      <c r="F20" s="42">
        <f t="shared" si="2"/>
        <v>0.7978376064957402</v>
      </c>
      <c r="H20" s="43">
        <v>500020000</v>
      </c>
    </row>
    <row r="21" spans="1:26" x14ac:dyDescent="0.3">
      <c r="A21" s="34" t="s">
        <v>25</v>
      </c>
      <c r="B21" s="35">
        <f>B22+B23+B24</f>
        <v>24171369736.2505</v>
      </c>
      <c r="C21" s="35">
        <f>C22+C23+C24</f>
        <v>71531627</v>
      </c>
      <c r="D21" s="35">
        <f>D22+D23+D24</f>
        <v>24099838109.2505</v>
      </c>
      <c r="E21" s="36">
        <f t="shared" si="0"/>
        <v>2.9593534739871179E-3</v>
      </c>
      <c r="F21" s="37">
        <f t="shared" si="2"/>
        <v>-0.64585507999628988</v>
      </c>
      <c r="G21" s="17"/>
      <c r="H21" s="38">
        <v>201984055</v>
      </c>
    </row>
    <row r="22" spans="1:26" x14ac:dyDescent="0.3">
      <c r="A22" s="44" t="s">
        <v>26</v>
      </c>
      <c r="B22" s="45">
        <v>1307703461.6505013</v>
      </c>
      <c r="C22" s="46">
        <v>0</v>
      </c>
      <c r="D22" s="45">
        <f>B22-C22</f>
        <v>1307703461.6505013</v>
      </c>
      <c r="E22" s="47">
        <f t="shared" si="0"/>
        <v>0</v>
      </c>
      <c r="F22" s="48" t="s">
        <v>27</v>
      </c>
      <c r="H22" s="49">
        <v>0</v>
      </c>
    </row>
    <row r="23" spans="1:26" ht="13.8" x14ac:dyDescent="0.25">
      <c r="A23" s="44" t="s">
        <v>28</v>
      </c>
      <c r="B23" s="45">
        <v>15303009999.599998</v>
      </c>
      <c r="C23" s="45">
        <v>7153319</v>
      </c>
      <c r="D23" s="45">
        <f>B23-C23</f>
        <v>15295856680.599998</v>
      </c>
      <c r="E23" s="47">
        <f t="shared" si="0"/>
        <v>4.6744522810786759E-4</v>
      </c>
      <c r="F23" s="50">
        <f t="shared" si="2"/>
        <v>-0.96458473417617052</v>
      </c>
      <c r="H23" s="49">
        <v>201984055</v>
      </c>
    </row>
    <row r="24" spans="1:26" s="57" customFormat="1" x14ac:dyDescent="0.3">
      <c r="A24" s="51" t="s">
        <v>29</v>
      </c>
      <c r="B24" s="52">
        <f>B25+B26</f>
        <v>7560656275</v>
      </c>
      <c r="C24" s="52">
        <f>C25+C26</f>
        <v>64378308</v>
      </c>
      <c r="D24" s="52">
        <f>D25+D26</f>
        <v>7496277967</v>
      </c>
      <c r="E24" s="47">
        <f t="shared" si="0"/>
        <v>8.5149100366951943E-3</v>
      </c>
      <c r="F24" s="48" t="s">
        <v>27</v>
      </c>
      <c r="G24" s="53"/>
      <c r="H24" s="54">
        <v>0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5"/>
      <c r="X24" s="56"/>
      <c r="Z24" s="49"/>
    </row>
    <row r="25" spans="1:26" x14ac:dyDescent="0.3">
      <c r="A25" s="58" t="s">
        <v>30</v>
      </c>
      <c r="B25" s="45">
        <v>7560656275</v>
      </c>
      <c r="C25" s="45">
        <v>64378308</v>
      </c>
      <c r="D25" s="45">
        <f>B25-C25</f>
        <v>7496277967</v>
      </c>
      <c r="E25" s="47">
        <f>IF(B25&lt;&gt;0,C25/B25,0)</f>
        <v>8.5149100366951943E-3</v>
      </c>
      <c r="F25" s="48" t="s">
        <v>27</v>
      </c>
      <c r="H25" s="59">
        <v>0</v>
      </c>
    </row>
    <row r="26" spans="1:26" hidden="1" x14ac:dyDescent="0.3">
      <c r="A26" s="58" t="s">
        <v>31</v>
      </c>
      <c r="B26" s="46">
        <v>0</v>
      </c>
      <c r="C26" s="46">
        <v>0</v>
      </c>
      <c r="D26" s="60">
        <f>B26-C26</f>
        <v>0</v>
      </c>
      <c r="E26" s="47">
        <f>IF(B26&lt;&gt;0,C26/B26,0)</f>
        <v>0</v>
      </c>
      <c r="F26" s="48" t="s">
        <v>27</v>
      </c>
      <c r="H26" s="61">
        <v>0</v>
      </c>
    </row>
    <row r="27" spans="1:26" x14ac:dyDescent="0.3">
      <c r="A27" s="34" t="s">
        <v>32</v>
      </c>
      <c r="B27" s="35">
        <f>B28+B29</f>
        <v>1228122917.5100012</v>
      </c>
      <c r="C27" s="35">
        <f>C28+C29</f>
        <v>37449123.259999998</v>
      </c>
      <c r="D27" s="35">
        <f t="shared" ref="D27:D43" si="3">B27-C27</f>
        <v>1190673794.2500012</v>
      </c>
      <c r="E27" s="36">
        <f t="shared" si="0"/>
        <v>3.0492976497765771E-2</v>
      </c>
      <c r="F27" s="50">
        <f t="shared" si="2"/>
        <v>-0.12469941491739478</v>
      </c>
      <c r="G27" s="17"/>
      <c r="H27" s="38">
        <v>42784300.5</v>
      </c>
    </row>
    <row r="28" spans="1:26" x14ac:dyDescent="0.3">
      <c r="A28" s="62" t="s">
        <v>33</v>
      </c>
      <c r="B28" s="45">
        <v>431240857.12</v>
      </c>
      <c r="C28" s="46">
        <v>0</v>
      </c>
      <c r="D28" s="45">
        <f t="shared" si="3"/>
        <v>431240857.12</v>
      </c>
      <c r="E28" s="47">
        <f t="shared" si="0"/>
        <v>0</v>
      </c>
      <c r="F28" s="48" t="s">
        <v>27</v>
      </c>
      <c r="H28" s="59">
        <v>0</v>
      </c>
      <c r="L28" s="12"/>
    </row>
    <row r="29" spans="1:26" ht="13.8" x14ac:dyDescent="0.25">
      <c r="A29" s="62" t="s">
        <v>34</v>
      </c>
      <c r="B29" s="45">
        <v>796882060.39000118</v>
      </c>
      <c r="C29" s="45">
        <v>37449123.259999998</v>
      </c>
      <c r="D29" s="45">
        <f t="shared" si="3"/>
        <v>759432937.13000119</v>
      </c>
      <c r="E29" s="47">
        <f t="shared" si="0"/>
        <v>4.6994561832239094E-2</v>
      </c>
      <c r="F29" s="50">
        <f>C29/H29-1</f>
        <v>-0.12469941491739478</v>
      </c>
      <c r="H29" s="59">
        <v>42784300.5</v>
      </c>
      <c r="L29" s="12"/>
    </row>
    <row r="30" spans="1:26" ht="16.2" x14ac:dyDescent="0.35">
      <c r="A30" s="13" t="s">
        <v>35</v>
      </c>
      <c r="B30" s="14">
        <f>SUM(B31,B38,B41)</f>
        <v>147946720532.6051</v>
      </c>
      <c r="C30" s="14">
        <f>SUM(C31,C38,C41)</f>
        <v>171418403.93000001</v>
      </c>
      <c r="D30" s="14">
        <f t="shared" si="3"/>
        <v>147775302128.67511</v>
      </c>
      <c r="E30" s="15">
        <f t="shared" si="0"/>
        <v>1.1586495686615921E-3</v>
      </c>
      <c r="F30" s="16">
        <f>C30/H30-1</f>
        <v>-0.90436234490495226</v>
      </c>
      <c r="G30" s="17"/>
      <c r="H30" s="14">
        <v>1792373555.7886584</v>
      </c>
      <c r="L30" s="12"/>
      <c r="M30" s="12"/>
    </row>
    <row r="31" spans="1:26" x14ac:dyDescent="0.3">
      <c r="A31" s="63" t="s">
        <v>36</v>
      </c>
      <c r="B31" s="64">
        <f>SUM(B32:B36)</f>
        <v>121119000000.00613</v>
      </c>
      <c r="C31" s="65">
        <f>SUM(C32:C36)</f>
        <v>0</v>
      </c>
      <c r="D31" s="64">
        <f t="shared" si="3"/>
        <v>121119000000.00613</v>
      </c>
      <c r="E31" s="66">
        <f t="shared" si="0"/>
        <v>0</v>
      </c>
      <c r="F31" s="67">
        <f>C31/H31-1</f>
        <v>-1</v>
      </c>
      <c r="G31" s="17"/>
      <c r="H31" s="68">
        <v>1618366723.3386583</v>
      </c>
    </row>
    <row r="32" spans="1:26" x14ac:dyDescent="0.3">
      <c r="A32" s="69" t="s">
        <v>37</v>
      </c>
      <c r="B32" s="70">
        <v>29567000000.033333</v>
      </c>
      <c r="C32" s="71">
        <v>0</v>
      </c>
      <c r="D32" s="70">
        <f t="shared" si="3"/>
        <v>29567000000.033333</v>
      </c>
      <c r="E32" s="46">
        <f t="shared" si="0"/>
        <v>0</v>
      </c>
      <c r="F32" s="48" t="s">
        <v>27</v>
      </c>
      <c r="H32" s="72">
        <v>0</v>
      </c>
    </row>
    <row r="33" spans="1:10" x14ac:dyDescent="0.3">
      <c r="A33" s="69" t="s">
        <v>38</v>
      </c>
      <c r="B33" s="70">
        <v>1282800000</v>
      </c>
      <c r="C33" s="73">
        <v>0</v>
      </c>
      <c r="D33" s="70">
        <f t="shared" si="3"/>
        <v>1282800000</v>
      </c>
      <c r="E33" s="73">
        <f t="shared" si="0"/>
        <v>0</v>
      </c>
      <c r="F33" s="48" t="s">
        <v>27</v>
      </c>
      <c r="H33" s="74">
        <v>0</v>
      </c>
    </row>
    <row r="34" spans="1:10" x14ac:dyDescent="0.3">
      <c r="A34" s="69" t="s">
        <v>14</v>
      </c>
      <c r="B34" s="70">
        <v>845293256</v>
      </c>
      <c r="C34" s="73">
        <v>0</v>
      </c>
      <c r="D34" s="70">
        <f t="shared" si="3"/>
        <v>845293256</v>
      </c>
      <c r="E34" s="73">
        <f t="shared" si="0"/>
        <v>0</v>
      </c>
      <c r="F34" s="48" t="s">
        <v>27</v>
      </c>
      <c r="H34" s="74">
        <v>0</v>
      </c>
    </row>
    <row r="35" spans="1:10" x14ac:dyDescent="0.3">
      <c r="A35" s="69" t="s">
        <v>39</v>
      </c>
      <c r="B35" s="70">
        <v>10767200000</v>
      </c>
      <c r="C35" s="73">
        <v>0</v>
      </c>
      <c r="D35" s="70">
        <f t="shared" si="3"/>
        <v>10767200000</v>
      </c>
      <c r="E35" s="46">
        <f t="shared" si="0"/>
        <v>0</v>
      </c>
      <c r="F35" s="48" t="s">
        <v>27</v>
      </c>
      <c r="H35" s="74">
        <v>0</v>
      </c>
      <c r="J35" s="12"/>
    </row>
    <row r="36" spans="1:10" x14ac:dyDescent="0.3">
      <c r="A36" s="75" t="s">
        <v>40</v>
      </c>
      <c r="B36" s="70">
        <v>78656706743.972809</v>
      </c>
      <c r="C36" s="73">
        <v>0</v>
      </c>
      <c r="D36" s="70">
        <f t="shared" si="3"/>
        <v>78656706743.972809</v>
      </c>
      <c r="E36" s="46">
        <f t="shared" si="0"/>
        <v>0</v>
      </c>
      <c r="F36" s="50">
        <f>C36/H36-1</f>
        <v>-1</v>
      </c>
      <c r="H36" s="49">
        <v>1618366723.3386583</v>
      </c>
    </row>
    <row r="37" spans="1:10" hidden="1" x14ac:dyDescent="0.3">
      <c r="A37" s="75"/>
      <c r="B37" s="73"/>
      <c r="C37" s="73"/>
      <c r="D37" s="70"/>
      <c r="E37" s="46"/>
      <c r="F37" s="76"/>
      <c r="H37" s="74"/>
    </row>
    <row r="38" spans="1:10" x14ac:dyDescent="0.3">
      <c r="A38" s="63" t="s">
        <v>41</v>
      </c>
      <c r="B38" s="77">
        <f>B39+B40</f>
        <v>4447953267.1125002</v>
      </c>
      <c r="C38" s="77">
        <f>C39+C40</f>
        <v>363244</v>
      </c>
      <c r="D38" s="77">
        <f t="shared" si="3"/>
        <v>4447590023.1125002</v>
      </c>
      <c r="E38" s="78">
        <f t="shared" si="0"/>
        <v>8.1665426362675998E-5</v>
      </c>
      <c r="F38" s="48" t="s">
        <v>27</v>
      </c>
      <c r="G38" s="17"/>
      <c r="H38" s="79">
        <v>0</v>
      </c>
    </row>
    <row r="39" spans="1:10" ht="13.8" x14ac:dyDescent="0.25">
      <c r="A39" s="62" t="s">
        <v>23</v>
      </c>
      <c r="B39" s="45">
        <v>4347953267.1125002</v>
      </c>
      <c r="C39" s="45">
        <v>363244</v>
      </c>
      <c r="D39" s="45">
        <f t="shared" si="3"/>
        <v>4347590023.1125002</v>
      </c>
      <c r="E39" s="47">
        <f t="shared" si="0"/>
        <v>8.3543676227512066E-5</v>
      </c>
      <c r="F39" s="80" t="s">
        <v>27</v>
      </c>
      <c r="H39" s="49">
        <v>0</v>
      </c>
    </row>
    <row r="40" spans="1:10" ht="13.8" x14ac:dyDescent="0.25">
      <c r="A40" s="62" t="s">
        <v>24</v>
      </c>
      <c r="B40" s="45">
        <v>100000000</v>
      </c>
      <c r="C40" s="46">
        <v>0</v>
      </c>
      <c r="D40" s="45">
        <f t="shared" si="3"/>
        <v>100000000</v>
      </c>
      <c r="E40" s="46">
        <f t="shared" si="0"/>
        <v>0</v>
      </c>
      <c r="F40" s="50"/>
      <c r="H40" s="49">
        <v>0</v>
      </c>
    </row>
    <row r="41" spans="1:10" x14ac:dyDescent="0.3">
      <c r="A41" s="63" t="s">
        <v>42</v>
      </c>
      <c r="B41" s="77">
        <f>B42+B43</f>
        <v>22379767265.486454</v>
      </c>
      <c r="C41" s="77">
        <f>C42+C43</f>
        <v>171055159.93000001</v>
      </c>
      <c r="D41" s="77">
        <f t="shared" si="3"/>
        <v>22208712105.556454</v>
      </c>
      <c r="E41" s="78">
        <f t="shared" si="0"/>
        <v>7.6432948520334804E-3</v>
      </c>
      <c r="F41" s="81">
        <f>C41/H41-1</f>
        <v>-1.6962969088286539E-2</v>
      </c>
      <c r="G41" s="17"/>
      <c r="H41" s="38">
        <v>174006832.45000002</v>
      </c>
    </row>
    <row r="42" spans="1:10" ht="13.8" x14ac:dyDescent="0.25">
      <c r="A42" s="62" t="s">
        <v>43</v>
      </c>
      <c r="B42" s="45">
        <v>19009737308.346451</v>
      </c>
      <c r="C42" s="45">
        <v>8225887.9299999997</v>
      </c>
      <c r="D42" s="45">
        <f t="shared" si="3"/>
        <v>19001511420.416451</v>
      </c>
      <c r="E42" s="47">
        <f t="shared" si="0"/>
        <v>4.3271970551577934E-4</v>
      </c>
      <c r="F42" s="50">
        <f>C42/H42-1</f>
        <v>0.57735501756487162</v>
      </c>
      <c r="H42" s="49">
        <v>5214988.28</v>
      </c>
    </row>
    <row r="43" spans="1:10" ht="14.4" thickBot="1" x14ac:dyDescent="0.3">
      <c r="A43" s="62" t="s">
        <v>44</v>
      </c>
      <c r="B43" s="82">
        <v>3370029957.1400042</v>
      </c>
      <c r="C43" s="82">
        <v>162829272</v>
      </c>
      <c r="D43" s="82">
        <f t="shared" si="3"/>
        <v>3207200685.1400042</v>
      </c>
      <c r="E43" s="47">
        <f t="shared" si="0"/>
        <v>4.8316861888725172E-2</v>
      </c>
      <c r="F43" s="50">
        <f>C43/H43-1</f>
        <v>-3.5325001627417252E-2</v>
      </c>
      <c r="H43" s="49">
        <v>168791844.17000002</v>
      </c>
    </row>
    <row r="44" spans="1:10" ht="16.8" hidden="1" thickBot="1" x14ac:dyDescent="0.4">
      <c r="A44" s="13"/>
      <c r="B44" s="14"/>
      <c r="C44" s="14"/>
      <c r="D44" s="14"/>
      <c r="E44" s="15"/>
      <c r="F44" s="16"/>
      <c r="H44" s="14"/>
    </row>
    <row r="45" spans="1:10" ht="16.8" thickTop="1" thickBot="1" x14ac:dyDescent="0.35">
      <c r="A45" s="83" t="s">
        <v>2</v>
      </c>
      <c r="B45" s="84">
        <f>B2-B15</f>
        <v>0.1337890625</v>
      </c>
      <c r="C45" s="84">
        <f>C2-C15</f>
        <v>3526403265.539999</v>
      </c>
      <c r="D45" s="84">
        <f>B45-C45</f>
        <v>-3526403265.4062099</v>
      </c>
      <c r="E45" s="85"/>
      <c r="F45" s="86">
        <f>C45/H45-1</f>
        <v>-0.6166450308974013</v>
      </c>
      <c r="H45" s="11">
        <v>9198793676.25</v>
      </c>
    </row>
    <row r="46" spans="1:10" ht="16.8" thickTop="1" x14ac:dyDescent="0.35">
      <c r="A46" s="87"/>
      <c r="B46" s="88"/>
      <c r="C46" s="89"/>
      <c r="D46" s="89"/>
      <c r="E46" s="90"/>
      <c r="F46" s="91"/>
      <c r="H46" s="92"/>
      <c r="J46" s="12"/>
    </row>
    <row r="47" spans="1:10" ht="16.8" thickBot="1" x14ac:dyDescent="0.4">
      <c r="A47" s="93"/>
      <c r="B47" s="94"/>
      <c r="C47" s="95"/>
      <c r="D47" s="95"/>
      <c r="E47" s="96"/>
      <c r="F47" s="97"/>
      <c r="H47" s="98"/>
    </row>
    <row r="48" spans="1:10" ht="16.8" thickBot="1" x14ac:dyDescent="0.4">
      <c r="A48" s="99" t="s">
        <v>28</v>
      </c>
      <c r="B48" s="100">
        <f>B40+B23+B20</f>
        <v>32149521140.599998</v>
      </c>
      <c r="C48" s="100">
        <f>SUM(C20,C23,C40)</f>
        <v>906108079</v>
      </c>
      <c r="D48" s="100">
        <f>B48-C48</f>
        <v>31243413061.599998</v>
      </c>
      <c r="E48" s="101">
        <f>C48/B48</f>
        <v>2.8184185855748941E-2</v>
      </c>
      <c r="F48" s="101">
        <f>C48/H48-1</f>
        <v>0.2907447934898324</v>
      </c>
      <c r="H48" s="102">
        <v>702004055</v>
      </c>
    </row>
    <row r="49" spans="1:8" ht="16.8" thickBot="1" x14ac:dyDescent="0.4">
      <c r="A49" s="103"/>
      <c r="B49" s="104"/>
      <c r="C49" s="104"/>
      <c r="D49" s="104"/>
      <c r="E49" s="105"/>
      <c r="F49" s="105"/>
      <c r="H49" s="104"/>
    </row>
    <row r="50" spans="1:8" ht="33" thickBot="1" x14ac:dyDescent="0.4">
      <c r="A50" s="106" t="s">
        <v>45</v>
      </c>
      <c r="B50" s="107">
        <f>B15-B31</f>
        <v>202325999999.83286</v>
      </c>
      <c r="C50" s="107">
        <f>+C15-C31</f>
        <v>11233664262.940001</v>
      </c>
      <c r="D50" s="107">
        <f>B50-C50</f>
        <v>191092335736.89285</v>
      </c>
      <c r="E50" s="108">
        <f>C50/B50</f>
        <v>5.552259355173967E-2</v>
      </c>
      <c r="F50" s="108">
        <f>C50/H50-1</f>
        <v>0.77886943827038913</v>
      </c>
      <c r="H50" s="109">
        <v>6315058329.3300009</v>
      </c>
    </row>
    <row r="51" spans="1:8" x14ac:dyDescent="0.3">
      <c r="B51" s="110"/>
      <c r="C51" s="12"/>
    </row>
    <row r="52" spans="1:8" x14ac:dyDescent="0.3">
      <c r="A52" s="112"/>
    </row>
    <row r="53" spans="1:8" x14ac:dyDescent="0.3">
      <c r="C53" s="12"/>
      <c r="D53" s="12"/>
    </row>
  </sheetData>
  <printOptions horizontalCentered="1"/>
  <pageMargins left="0.7" right="0.7" top="1.1499999999999999" bottom="0.75" header="0.38" footer="0.3"/>
  <pageSetup scale="68" orientation="portrait" r:id="rId1"/>
  <headerFooter>
    <oddHeader xml:space="preserve">&amp;C&amp;"Arial,Gras"&amp;12MINISTERE DE L'ECONOMIE ET DES FINANCES
DIRECTION GENERALE DU BUDGET
TABLEAU DES RECETTES ENCAISSEES ET DES DEPENSES AUTORISEES
EXERCICE 2024-2025
Du 1er au 31 octobre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TEREDA_RESUME_P1</vt:lpstr>
      <vt:lpstr>TEREDA_RESUME_P1!Print_Area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dcterms:created xsi:type="dcterms:W3CDTF">2024-11-17T00:41:46Z</dcterms:created>
  <dcterms:modified xsi:type="dcterms:W3CDTF">2024-11-17T00:44:16Z</dcterms:modified>
</cp:coreProperties>
</file>