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EFFECTIF &amp; MASSE SALARIALE\"/>
    </mc:Choice>
  </mc:AlternateContent>
  <xr:revisionPtr revIDLastSave="0" documentId="13_ncr:1_{9AC8FBAC-800D-4D1A-8FC2-9057523A24C2}" xr6:coauthVersionLast="36" xr6:coauthVersionMax="36" xr10:uidLastSave="{00000000-0000-0000-0000-000000000000}"/>
  <bookViews>
    <workbookView xWindow="0" yWindow="0" windowWidth="28800" windowHeight="11505" xr2:uid="{5E4552B4-AD14-4E88-B5C6-7BF6BA7A386E}"/>
  </bookViews>
  <sheets>
    <sheet name="TEREDA_RESUME_P9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\A">#REF!</definedName>
    <definedName name="\L">#REF!</definedName>
    <definedName name="\M">#REF!</definedName>
    <definedName name="\S">#REF!</definedName>
    <definedName name="________abs1">#REF!</definedName>
    <definedName name="________abs2">#REF!</definedName>
    <definedName name="________abs3">#REF!</definedName>
    <definedName name="________aen1">#REF!</definedName>
    <definedName name="________aen2">#REF!</definedName>
    <definedName name="________bem98">[1]Programa!#REF!</definedName>
    <definedName name="________BOP1">#REF!</definedName>
    <definedName name="________BOP2">#REF!</definedName>
    <definedName name="________cap2">'[2]EVALUACIÓN PRIVADA'!#REF!</definedName>
    <definedName name="________cap3">'[2]EVALUACIÓN PRIVADA'!#REF!</definedName>
    <definedName name="________cas2">'[2]EVALUACIÓN SOCIOECONÓMICA'!#REF!</definedName>
    <definedName name="________cas3">'[2]EVALUACIÓN SOCIOECONÓMICA'!#REF!</definedName>
    <definedName name="________CEL96">#REF!</definedName>
    <definedName name="________cud21">#REF!</definedName>
    <definedName name="________dcc2000">#REF!</definedName>
    <definedName name="________dcc2001">#REF!</definedName>
    <definedName name="________dcc2002">#REF!</definedName>
    <definedName name="________dcc2003">#REF!</definedName>
    <definedName name="________dcc98">[1]Programa!#REF!</definedName>
    <definedName name="________dcc99">#REF!</definedName>
    <definedName name="________DES2">'[2]EVALUACIÓN PRIVADA'!#REF!</definedName>
    <definedName name="________DES3">'[2]EVALUACIÓN PRIVADA'!#REF!</definedName>
    <definedName name="________dic96">#REF!</definedName>
    <definedName name="________emi2000">#REF!</definedName>
    <definedName name="________emi2001">#REF!</definedName>
    <definedName name="________emi2002">#REF!</definedName>
    <definedName name="________emi2003">#REF!</definedName>
    <definedName name="________emi98">#REF!</definedName>
    <definedName name="________emi99">#REF!</definedName>
    <definedName name="________FIS96">#REF!</definedName>
    <definedName name="________Ind12">'[2]ANÁLISIS DE SENSIBILIDAD'!#REF!</definedName>
    <definedName name="________Ind17">'[2]ANÁLISIS DE SENSIBILIDAD'!#REF!</definedName>
    <definedName name="________Ind18">'[2]ANÁLISIS DE SENSIBILIDAD'!#REF!</definedName>
    <definedName name="________Ind22">'[2]ANÁLISIS DE SENSIBILIDAD'!#REF!</definedName>
    <definedName name="________Ind27">'[2]ANÁLISIS DE SENSIBILIDAD'!#REF!</definedName>
    <definedName name="________Ind28">'[2]ANÁLISIS DE SENSIBILIDAD'!#REF!</definedName>
    <definedName name="________Ind32">'[2]ANÁLISIS DE SENSIBILIDAD'!#REF!</definedName>
    <definedName name="________Ind41">[2]INDICADORES!#REF!</definedName>
    <definedName name="________Ind42">[2]INDICADORES!#REF!</definedName>
    <definedName name="________Ind43">[2]INDICADORES!#REF!</definedName>
    <definedName name="________INE1">#REF!</definedName>
    <definedName name="________ipc2000">#REF!</definedName>
    <definedName name="________ipc2001">#REF!</definedName>
    <definedName name="________ipc2002">#REF!</definedName>
    <definedName name="________ipc2003">#REF!</definedName>
    <definedName name="________ipc98">#REF!</definedName>
    <definedName name="________ipc99">#REF!</definedName>
    <definedName name="________me98">[1]Programa!#REF!</definedName>
    <definedName name="________mk14">[3]NFPEntps!#REF!</definedName>
    <definedName name="________npp2000">#REF!</definedName>
    <definedName name="________npp2001">#REF!</definedName>
    <definedName name="________npp2002">#REF!</definedName>
    <definedName name="________npp2003">#REF!</definedName>
    <definedName name="________npp98">#REF!</definedName>
    <definedName name="________npp99">#REF!</definedName>
    <definedName name="________OUT1">#REF!</definedName>
    <definedName name="________OUT2">'[4]Serv&amp;Trans'!#REF!</definedName>
    <definedName name="________OUT3">#REF!</definedName>
    <definedName name="________OUT4">#REF!</definedName>
    <definedName name="________OUT5">#REF!</definedName>
    <definedName name="________OUT6">#REF!</definedName>
    <definedName name="________OUT7">#REF!</definedName>
    <definedName name="________pib2000">#REF!</definedName>
    <definedName name="________pib2001">#REF!</definedName>
    <definedName name="________pib2002">#REF!</definedName>
    <definedName name="________pib2003">#REF!</definedName>
    <definedName name="________pib98">[1]Programa!#REF!</definedName>
    <definedName name="________pib99">#REF!</definedName>
    <definedName name="________POR96">#REF!</definedName>
    <definedName name="________PRN96">#REF!</definedName>
    <definedName name="________sel10">'[2]EVALUACIÓN SOCIOECONÓMICA'!#REF!</definedName>
    <definedName name="________sel11">'[2]EVALUACIÓN SOCIOECONÓMICA'!#REF!</definedName>
    <definedName name="________sel12">'[2]EVALUACIÓN PRIVADA'!#REF!</definedName>
    <definedName name="________sel13">'[2]EVALUACIÓN PRIVADA'!#REF!</definedName>
    <definedName name="________sel14">'[2]EVALUACIÓN PRIVADA'!#REF!</definedName>
    <definedName name="________sel16">'[2]EVALUACIÓN PRIVADA'!#REF!</definedName>
    <definedName name="________sel18">[2]FINANCIACIÓN!#REF!</definedName>
    <definedName name="________sel22">'[2]EVALUACIÓN PRIVADA'!#REF!</definedName>
    <definedName name="________sel23">'[2]EVALUACIÓN SOCIOECONÓMICA'!#REF!</definedName>
    <definedName name="________sel24">'[2]EVALUACIÓN SOCIOECONÓMICA'!#REF!</definedName>
    <definedName name="________sel31">'[2]EVALUACIÓN PRIVADA'!#REF!</definedName>
    <definedName name="________sel32">'[2]EVALUACIÓN PRIVADA'!#REF!</definedName>
    <definedName name="________sel33">'[2]EVALUACIÓN SOCIOECONÓMICA'!#REF!</definedName>
    <definedName name="________sel34">'[2]EVALUACIÓN SOCIOECONÓMICA'!#REF!</definedName>
    <definedName name="________sel5">[2]ALTERNATIVAS!#REF!</definedName>
    <definedName name="________sel6">'[2]EVALUACIÓN SOCIOECONÓMICA'!#REF!</definedName>
    <definedName name="________sel7">'[2]EVALUACIÓN SOCIOECONÓMICA'!#REF!</definedName>
    <definedName name="________sel8">'[2]EVALUACIÓN SOCIOECONÓMICA'!#REF!</definedName>
    <definedName name="________sel9">'[2]EVALUACIÓN SOCIOECONÓMICA'!#REF!</definedName>
    <definedName name="________SRN96">#REF!</definedName>
    <definedName name="________SRT11" hidden="1">{"Minpmon",#N/A,FALSE,"Monthinput"}</definedName>
    <definedName name="________tAB4">#REF!</definedName>
    <definedName name="________tot2">'[2]EVALUACIÓN PRIVADA'!#REF!</definedName>
    <definedName name="________tot3">'[2]EVALUACIÓN PRIVADA'!#REF!</definedName>
    <definedName name="________UES96">#REF!</definedName>
    <definedName name="_______abs1">#REF!</definedName>
    <definedName name="_______abs2">#REF!</definedName>
    <definedName name="_______abs3">#REF!</definedName>
    <definedName name="_______aen1">#REF!</definedName>
    <definedName name="_______aen2">#REF!</definedName>
    <definedName name="_______bem98">[5]Programa!#REF!</definedName>
    <definedName name="_______BOP1">#REF!</definedName>
    <definedName name="_______BOP2">#REF!</definedName>
    <definedName name="_______cap2">'[2]EVALUACIÓN PRIVADA'!#REF!</definedName>
    <definedName name="_______cap3">'[2]EVALUACIÓN PRIVADA'!#REF!</definedName>
    <definedName name="_______cas2">'[2]EVALUACIÓN SOCIOECONÓMICA'!#REF!</definedName>
    <definedName name="_______cas3">'[2]EVALUACIÓN SOCIOECONÓMICA'!#REF!</definedName>
    <definedName name="_______CEL96">#REF!</definedName>
    <definedName name="_______cud21">#REF!</definedName>
    <definedName name="_______dcc2000">#REF!</definedName>
    <definedName name="_______dcc2001">#REF!</definedName>
    <definedName name="_______dcc2002">#REF!</definedName>
    <definedName name="_______dcc2003">#REF!</definedName>
    <definedName name="_______dcc98">[5]Programa!#REF!</definedName>
    <definedName name="_______dcc99">#REF!</definedName>
    <definedName name="_______DES2">'[2]EVALUACIÓN PRIVADA'!#REF!</definedName>
    <definedName name="_______DES3">'[2]EVALUACIÓN PRIVADA'!#REF!</definedName>
    <definedName name="_______dic96">#REF!</definedName>
    <definedName name="_______emi2000">#REF!</definedName>
    <definedName name="_______emi2001">#REF!</definedName>
    <definedName name="_______emi2002">#REF!</definedName>
    <definedName name="_______emi2003">#REF!</definedName>
    <definedName name="_______emi98">#REF!</definedName>
    <definedName name="_______emi99">#REF!</definedName>
    <definedName name="_______FIS96">#REF!</definedName>
    <definedName name="_______Ind12">'[2]ANÁLISIS DE SENSIBILIDAD'!#REF!</definedName>
    <definedName name="_______Ind17">'[2]ANÁLISIS DE SENSIBILIDAD'!#REF!</definedName>
    <definedName name="_______Ind18">'[2]ANÁLISIS DE SENSIBILIDAD'!#REF!</definedName>
    <definedName name="_______Ind22">'[2]ANÁLISIS DE SENSIBILIDAD'!#REF!</definedName>
    <definedName name="_______Ind27">'[2]ANÁLISIS DE SENSIBILIDAD'!#REF!</definedName>
    <definedName name="_______Ind28">'[2]ANÁLISIS DE SENSIBILIDAD'!#REF!</definedName>
    <definedName name="_______Ind32">'[2]ANÁLISIS DE SENSIBILIDAD'!#REF!</definedName>
    <definedName name="_______Ind41">[2]INDICADORES!#REF!</definedName>
    <definedName name="_______Ind42">[2]INDICADORES!#REF!</definedName>
    <definedName name="_______Ind43">[2]INDICADORES!#REF!</definedName>
    <definedName name="_______INE1">#REF!</definedName>
    <definedName name="_______ipc2000">#REF!</definedName>
    <definedName name="_______ipc2001">#REF!</definedName>
    <definedName name="_______ipc2002">#REF!</definedName>
    <definedName name="_______ipc2003">#REF!</definedName>
    <definedName name="_______ipc98">#REF!</definedName>
    <definedName name="_______ipc99">#REF!</definedName>
    <definedName name="_______me98">[5]Programa!#REF!</definedName>
    <definedName name="_______mk14">[6]NFPEntps!#REF!</definedName>
    <definedName name="_______npp2000">#REF!</definedName>
    <definedName name="_______npp2001">#REF!</definedName>
    <definedName name="_______npp2002">#REF!</definedName>
    <definedName name="_______npp2003">#REF!</definedName>
    <definedName name="_______npp98">#REF!</definedName>
    <definedName name="_______npp99">#REF!</definedName>
    <definedName name="_______OUT1">#REF!</definedName>
    <definedName name="_______OUT2">'[4]Serv&amp;Trans'!#REF!</definedName>
    <definedName name="_______OUT3">#REF!</definedName>
    <definedName name="_______OUT4">#REF!</definedName>
    <definedName name="_______OUT5">#REF!</definedName>
    <definedName name="_______OUT6">#REF!</definedName>
    <definedName name="_______OUT7">#REF!</definedName>
    <definedName name="_______pib2000">#REF!</definedName>
    <definedName name="_______pib2001">#REF!</definedName>
    <definedName name="_______pib2002">#REF!</definedName>
    <definedName name="_______pib2003">#REF!</definedName>
    <definedName name="_______pib98">[5]Programa!#REF!</definedName>
    <definedName name="_______pib99">#REF!</definedName>
    <definedName name="_______POR96">#REF!</definedName>
    <definedName name="_______PRN96">#REF!</definedName>
    <definedName name="_______sel10">'[2]EVALUACIÓN SOCIOECONÓMICA'!#REF!</definedName>
    <definedName name="_______sel11">'[2]EVALUACIÓN SOCIOECONÓMICA'!#REF!</definedName>
    <definedName name="_______sel12">'[2]EVALUACIÓN PRIVADA'!#REF!</definedName>
    <definedName name="_______sel13">'[2]EVALUACIÓN PRIVADA'!#REF!</definedName>
    <definedName name="_______sel14">'[2]EVALUACIÓN PRIVADA'!#REF!</definedName>
    <definedName name="_______sel16">'[2]EVALUACIÓN PRIVADA'!#REF!</definedName>
    <definedName name="_______sel18">[2]FINANCIACIÓN!#REF!</definedName>
    <definedName name="_______sel22">'[2]EVALUACIÓN PRIVADA'!#REF!</definedName>
    <definedName name="_______sel23">'[2]EVALUACIÓN SOCIOECONÓMICA'!#REF!</definedName>
    <definedName name="_______sel24">'[2]EVALUACIÓN SOCIOECONÓMICA'!#REF!</definedName>
    <definedName name="_______sel31">'[2]EVALUACIÓN PRIVADA'!#REF!</definedName>
    <definedName name="_______sel32">'[2]EVALUACIÓN PRIVADA'!#REF!</definedName>
    <definedName name="_______sel33">'[2]EVALUACIÓN SOCIOECONÓMICA'!#REF!</definedName>
    <definedName name="_______sel34">'[2]EVALUACIÓN SOCIOECONÓMICA'!#REF!</definedName>
    <definedName name="_______sel5">[2]ALTERNATIVAS!#REF!</definedName>
    <definedName name="_______sel6">'[2]EVALUACIÓN SOCIOECONÓMICA'!#REF!</definedName>
    <definedName name="_______sel7">'[2]EVALUACIÓN SOCIOECONÓMICA'!#REF!</definedName>
    <definedName name="_______sel8">'[2]EVALUACIÓN SOCIOECONÓMICA'!#REF!</definedName>
    <definedName name="_______sel9">'[2]EVALUACIÓN SOCIOECONÓMICA'!#REF!</definedName>
    <definedName name="_______SRN96">#REF!</definedName>
    <definedName name="_______SRT11" hidden="1">{"Minpmon",#N/A,FALSE,"Monthinput"}</definedName>
    <definedName name="_______tAB4">#REF!</definedName>
    <definedName name="_______tot2">'[2]EVALUACIÓN PRIVADA'!#REF!</definedName>
    <definedName name="_______tot3">'[2]EVALUACIÓN PRIVADA'!#REF!</definedName>
    <definedName name="_______UES96">#REF!</definedName>
    <definedName name="______abs1">#REF!</definedName>
    <definedName name="______abs2">#REF!</definedName>
    <definedName name="______abs3">#REF!</definedName>
    <definedName name="______aen1">#REF!</definedName>
    <definedName name="______aen2">#REF!</definedName>
    <definedName name="______bem98">[5]Programa!#REF!</definedName>
    <definedName name="______BOP1">#REF!</definedName>
    <definedName name="______BOP2">#REF!</definedName>
    <definedName name="______cap2">'[2]EVALUACIÓN PRIVADA'!#REF!</definedName>
    <definedName name="______cap3">'[2]EVALUACIÓN PRIVADA'!#REF!</definedName>
    <definedName name="______cas2">'[2]EVALUACIÓN SOCIOECONÓMICA'!#REF!</definedName>
    <definedName name="______cas3">'[2]EVALUACIÓN SOCIOECONÓMICA'!#REF!</definedName>
    <definedName name="______CEL96">#REF!</definedName>
    <definedName name="______cud21">#REF!</definedName>
    <definedName name="______dcc2000">#REF!</definedName>
    <definedName name="______dcc2001">#REF!</definedName>
    <definedName name="______dcc2002">#REF!</definedName>
    <definedName name="______dcc2003">#REF!</definedName>
    <definedName name="______dcc98">[5]Programa!#REF!</definedName>
    <definedName name="______dcc99">#REF!</definedName>
    <definedName name="______DES2">'[2]EVALUACIÓN PRIVADA'!#REF!</definedName>
    <definedName name="______DES3">'[2]EVALUACIÓN PRIVADA'!#REF!</definedName>
    <definedName name="______dic96">#REF!</definedName>
    <definedName name="______emi2000">#REF!</definedName>
    <definedName name="______emi2001">#REF!</definedName>
    <definedName name="______emi2002">#REF!</definedName>
    <definedName name="______emi2003">#REF!</definedName>
    <definedName name="______emi98">#REF!</definedName>
    <definedName name="______emi99">#REF!</definedName>
    <definedName name="______FIS96">#REF!</definedName>
    <definedName name="______Ind12">'[2]ANÁLISIS DE SENSIBILIDAD'!#REF!</definedName>
    <definedName name="______Ind17">'[2]ANÁLISIS DE SENSIBILIDAD'!#REF!</definedName>
    <definedName name="______Ind18">'[2]ANÁLISIS DE SENSIBILIDAD'!#REF!</definedName>
    <definedName name="______Ind22">'[2]ANÁLISIS DE SENSIBILIDAD'!#REF!</definedName>
    <definedName name="______Ind27">'[2]ANÁLISIS DE SENSIBILIDAD'!#REF!</definedName>
    <definedName name="______Ind28">'[2]ANÁLISIS DE SENSIBILIDAD'!#REF!</definedName>
    <definedName name="______Ind32">'[2]ANÁLISIS DE SENSIBILIDAD'!#REF!</definedName>
    <definedName name="______Ind41">[2]INDICADORES!#REF!</definedName>
    <definedName name="______Ind42">[2]INDICADORES!#REF!</definedName>
    <definedName name="______Ind43">[2]INDICADORES!#REF!</definedName>
    <definedName name="______INE1">#REF!</definedName>
    <definedName name="______ipc2000">#REF!</definedName>
    <definedName name="______ipc2001">#REF!</definedName>
    <definedName name="______ipc2002">#REF!</definedName>
    <definedName name="______ipc2003">#REF!</definedName>
    <definedName name="______ipc98">#REF!</definedName>
    <definedName name="______ipc99">#REF!</definedName>
    <definedName name="______me98">[5]Programa!#REF!</definedName>
    <definedName name="______mk14">[6]NFPEntps!#REF!</definedName>
    <definedName name="______npp2000">#REF!</definedName>
    <definedName name="______npp2001">#REF!</definedName>
    <definedName name="______npp2002">#REF!</definedName>
    <definedName name="______npp2003">#REF!</definedName>
    <definedName name="______npp98">#REF!</definedName>
    <definedName name="______npp99">#REF!</definedName>
    <definedName name="______OUT1">#REF!</definedName>
    <definedName name="______OUT2">'[4]Serv&amp;Trans'!#REF!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pib2000">#REF!</definedName>
    <definedName name="______pib2001">#REF!</definedName>
    <definedName name="______pib2002">#REF!</definedName>
    <definedName name="______pib2003">#REF!</definedName>
    <definedName name="______pib98">[5]Programa!#REF!</definedName>
    <definedName name="______pib99">#REF!</definedName>
    <definedName name="______POR96">#REF!</definedName>
    <definedName name="______PRN96">#REF!</definedName>
    <definedName name="______sel10">'[2]EVALUACIÓN SOCIOECONÓMICA'!#REF!</definedName>
    <definedName name="______sel11">'[2]EVALUACIÓN SOCIOECONÓMICA'!#REF!</definedName>
    <definedName name="______sel12">'[2]EVALUACIÓN PRIVADA'!#REF!</definedName>
    <definedName name="______sel13">'[2]EVALUACIÓN PRIVADA'!#REF!</definedName>
    <definedName name="______sel14">'[2]EVALUACIÓN PRIVADA'!#REF!</definedName>
    <definedName name="______sel16">'[2]EVALUACIÓN PRIVADA'!#REF!</definedName>
    <definedName name="______sel18">[2]FINANCIACIÓN!#REF!</definedName>
    <definedName name="______sel22">'[2]EVALUACIÓN PRIVADA'!#REF!</definedName>
    <definedName name="______sel23">'[2]EVALUACIÓN SOCIOECONÓMICA'!#REF!</definedName>
    <definedName name="______sel24">'[2]EVALUACIÓN SOCIOECONÓMICA'!#REF!</definedName>
    <definedName name="______sel31">'[2]EVALUACIÓN PRIVADA'!#REF!</definedName>
    <definedName name="______sel32">'[2]EVALUACIÓN PRIVADA'!#REF!</definedName>
    <definedName name="______sel33">'[2]EVALUACIÓN SOCIOECONÓMICA'!#REF!</definedName>
    <definedName name="______sel34">'[2]EVALUACIÓN SOCIOECONÓMICA'!#REF!</definedName>
    <definedName name="______sel5">[2]ALTERNATIVAS!#REF!</definedName>
    <definedName name="______sel6">'[2]EVALUACIÓN SOCIOECONÓMICA'!#REF!</definedName>
    <definedName name="______sel7">'[2]EVALUACIÓN SOCIOECONÓMICA'!#REF!</definedName>
    <definedName name="______sel8">'[2]EVALUACIÓN SOCIOECONÓMICA'!#REF!</definedName>
    <definedName name="______sel9">'[2]EVALUACIÓN SOCIOECONÓMICA'!#REF!</definedName>
    <definedName name="______SRN96">#REF!</definedName>
    <definedName name="______SRT11" hidden="1">{"Minpmon",#N/A,FALSE,"Monthinput"}</definedName>
    <definedName name="______tAB4">#REF!</definedName>
    <definedName name="______tot2">'[2]EVALUACIÓN PRIVADA'!#REF!</definedName>
    <definedName name="______tot3">'[2]EVALUACIÓN PRIVADA'!#REF!</definedName>
    <definedName name="______UES96">#REF!</definedName>
    <definedName name="_____abs1">#REF!</definedName>
    <definedName name="_____abs2">#REF!</definedName>
    <definedName name="_____abs3">#REF!</definedName>
    <definedName name="_____aen1">#REF!</definedName>
    <definedName name="_____aen2">#REF!</definedName>
    <definedName name="_____bem98">[5]Programa!#REF!</definedName>
    <definedName name="_____BOP1">#REF!</definedName>
    <definedName name="_____BOP2">#REF!</definedName>
    <definedName name="_____cap2">'[2]EVALUACIÓN PRIVADA'!#REF!</definedName>
    <definedName name="_____cap3">'[2]EVALUACIÓN PRIVADA'!#REF!</definedName>
    <definedName name="_____cas2">'[2]EVALUACIÓN SOCIOECONÓMICA'!#REF!</definedName>
    <definedName name="_____cas3">'[2]EVALUACIÓN SOCIOECONÓMICA'!#REF!</definedName>
    <definedName name="_____CEL96">#REF!</definedName>
    <definedName name="_____cud21">#REF!</definedName>
    <definedName name="_____dcc2000">#REF!</definedName>
    <definedName name="_____dcc2001">#REF!</definedName>
    <definedName name="_____dcc2002">#REF!</definedName>
    <definedName name="_____dcc2003">#REF!</definedName>
    <definedName name="_____dcc98">[5]Programa!#REF!</definedName>
    <definedName name="_____dcc99">#REF!</definedName>
    <definedName name="_____DES2">'[2]EVALUACIÓN PRIVADA'!#REF!</definedName>
    <definedName name="_____DES3">'[2]EVALUACIÓN PRIVADA'!#REF!</definedName>
    <definedName name="_____dic96">#REF!</definedName>
    <definedName name="_____emi2000">#REF!</definedName>
    <definedName name="_____emi2001">#REF!</definedName>
    <definedName name="_____emi2002">#REF!</definedName>
    <definedName name="_____emi2003">#REF!</definedName>
    <definedName name="_____emi98">#REF!</definedName>
    <definedName name="_____emi99">#REF!</definedName>
    <definedName name="_____FIS96">#REF!</definedName>
    <definedName name="_____Ind12">'[2]ANÁLISIS DE SENSIBILIDAD'!#REF!</definedName>
    <definedName name="_____Ind17">'[2]ANÁLISIS DE SENSIBILIDAD'!#REF!</definedName>
    <definedName name="_____Ind18">'[2]ANÁLISIS DE SENSIBILIDAD'!#REF!</definedName>
    <definedName name="_____Ind22">'[2]ANÁLISIS DE SENSIBILIDAD'!#REF!</definedName>
    <definedName name="_____Ind27">'[2]ANÁLISIS DE SENSIBILIDAD'!#REF!</definedName>
    <definedName name="_____Ind28">'[2]ANÁLISIS DE SENSIBILIDAD'!#REF!</definedName>
    <definedName name="_____Ind32">'[2]ANÁLISIS DE SENSIBILIDAD'!#REF!</definedName>
    <definedName name="_____Ind41">[2]INDICADORES!#REF!</definedName>
    <definedName name="_____Ind42">[2]INDICADORES!#REF!</definedName>
    <definedName name="_____Ind43">[2]INDICADORES!#REF!</definedName>
    <definedName name="_____INE1">#REF!</definedName>
    <definedName name="_____ipc2000">#REF!</definedName>
    <definedName name="_____ipc2001">#REF!</definedName>
    <definedName name="_____ipc2002">#REF!</definedName>
    <definedName name="_____ipc2003">#REF!</definedName>
    <definedName name="_____ipc98">#REF!</definedName>
    <definedName name="_____ipc99">#REF!</definedName>
    <definedName name="_____me98">[5]Programa!#REF!</definedName>
    <definedName name="_____mk14">[6]NFPEntps!#REF!</definedName>
    <definedName name="_____npp2000">#REF!</definedName>
    <definedName name="_____npp2001">#REF!</definedName>
    <definedName name="_____npp2002">#REF!</definedName>
    <definedName name="_____npp2003">#REF!</definedName>
    <definedName name="_____npp98">#REF!</definedName>
    <definedName name="_____npp99">#REF!</definedName>
    <definedName name="_____OUT1">#REF!</definedName>
    <definedName name="_____OUT2">'[4]Serv&amp;Trans'!#REF!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pib2000">#REF!</definedName>
    <definedName name="_____pib2001">#REF!</definedName>
    <definedName name="_____pib2002">#REF!</definedName>
    <definedName name="_____pib2003">#REF!</definedName>
    <definedName name="_____pib98">[5]Programa!#REF!</definedName>
    <definedName name="_____pib99">#REF!</definedName>
    <definedName name="_____POR96">#REF!</definedName>
    <definedName name="_____PRN96">#REF!</definedName>
    <definedName name="_____sel10">'[2]EVALUACIÓN SOCIOECONÓMICA'!#REF!</definedName>
    <definedName name="_____sel11">'[2]EVALUACIÓN SOCIOECONÓMICA'!#REF!</definedName>
    <definedName name="_____sel12">'[2]EVALUACIÓN PRIVADA'!#REF!</definedName>
    <definedName name="_____sel13">'[2]EVALUACIÓN PRIVADA'!#REF!</definedName>
    <definedName name="_____sel14">'[2]EVALUACIÓN PRIVADA'!#REF!</definedName>
    <definedName name="_____sel16">'[2]EVALUACIÓN PRIVADA'!#REF!</definedName>
    <definedName name="_____sel18">[2]FINANCIACIÓN!#REF!</definedName>
    <definedName name="_____sel22">'[2]EVALUACIÓN PRIVADA'!#REF!</definedName>
    <definedName name="_____sel23">'[2]EVALUACIÓN SOCIOECONÓMICA'!#REF!</definedName>
    <definedName name="_____sel24">'[2]EVALUACIÓN SOCIOECONÓMICA'!#REF!</definedName>
    <definedName name="_____sel31">'[2]EVALUACIÓN PRIVADA'!#REF!</definedName>
    <definedName name="_____sel32">'[2]EVALUACIÓN PRIVADA'!#REF!</definedName>
    <definedName name="_____sel33">'[2]EVALUACIÓN SOCIOECONÓMICA'!#REF!</definedName>
    <definedName name="_____sel34">'[2]EVALUACIÓN SOCIOECONÓMICA'!#REF!</definedName>
    <definedName name="_____sel5">[2]ALTERNATIVAS!#REF!</definedName>
    <definedName name="_____sel6">'[2]EVALUACIÓN SOCIOECONÓMICA'!#REF!</definedName>
    <definedName name="_____sel7">'[2]EVALUACIÓN SOCIOECONÓMICA'!#REF!</definedName>
    <definedName name="_____sel8">'[2]EVALUACIÓN SOCIOECONÓMICA'!#REF!</definedName>
    <definedName name="_____sel9">'[2]EVALUACIÓN SOCIOECONÓMICA'!#REF!</definedName>
    <definedName name="_____SRN96">#REF!</definedName>
    <definedName name="_____SRT11" hidden="1">{"Minpmon",#N/A,FALSE,"Monthinput"}</definedName>
    <definedName name="_____tAB4">#REF!</definedName>
    <definedName name="_____tot2">'[2]EVALUACIÓN PRIVADA'!#REF!</definedName>
    <definedName name="_____tot3">'[2]EVALUACIÓN PRIVADA'!#REF!</definedName>
    <definedName name="_____UES96">#REF!</definedName>
    <definedName name="____abs1">#REF!</definedName>
    <definedName name="____abs2">#REF!</definedName>
    <definedName name="____abs3">#REF!</definedName>
    <definedName name="____aen1">#REF!</definedName>
    <definedName name="____aen2">#REF!</definedName>
    <definedName name="____bem98">[5]Programa!#REF!</definedName>
    <definedName name="____BOP1">#REF!</definedName>
    <definedName name="____BOP2">#REF!</definedName>
    <definedName name="____cap2">'[2]EVALUACIÓN PRIVADA'!#REF!</definedName>
    <definedName name="____cap3">'[2]EVALUACIÓN PRIVADA'!#REF!</definedName>
    <definedName name="____cas2">'[2]EVALUACIÓN SOCIOECONÓMICA'!#REF!</definedName>
    <definedName name="____cas3">'[2]EVALUACIÓN SOCIOECONÓMICA'!#REF!</definedName>
    <definedName name="____CEL96">#REF!</definedName>
    <definedName name="____cud21">#REF!</definedName>
    <definedName name="____dcc2000">#REF!</definedName>
    <definedName name="____dcc2001">#REF!</definedName>
    <definedName name="____dcc2002">#REF!</definedName>
    <definedName name="____dcc2003">#REF!</definedName>
    <definedName name="____dcc98">[5]Programa!#REF!</definedName>
    <definedName name="____dcc99">#REF!</definedName>
    <definedName name="____DES2">'[2]EVALUACIÓN PRIVADA'!#REF!</definedName>
    <definedName name="____DES3">'[2]EVALUACIÓN PRIVADA'!#REF!</definedName>
    <definedName name="____dic96">#REF!</definedName>
    <definedName name="____emi2000">#REF!</definedName>
    <definedName name="____emi2001">#REF!</definedName>
    <definedName name="____emi2002">#REF!</definedName>
    <definedName name="____emi2003">#REF!</definedName>
    <definedName name="____emi98">#REF!</definedName>
    <definedName name="____emi99">#REF!</definedName>
    <definedName name="____FIS96">#REF!</definedName>
    <definedName name="____Ind12">'[2]ANÁLISIS DE SENSIBILIDAD'!#REF!</definedName>
    <definedName name="____Ind17">'[2]ANÁLISIS DE SENSIBILIDAD'!#REF!</definedName>
    <definedName name="____Ind18">'[2]ANÁLISIS DE SENSIBILIDAD'!#REF!</definedName>
    <definedName name="____Ind22">'[2]ANÁLISIS DE SENSIBILIDAD'!#REF!</definedName>
    <definedName name="____Ind27">'[2]ANÁLISIS DE SENSIBILIDAD'!#REF!</definedName>
    <definedName name="____Ind28">'[2]ANÁLISIS DE SENSIBILIDAD'!#REF!</definedName>
    <definedName name="____Ind32">'[2]ANÁLISIS DE SENSIBILIDAD'!#REF!</definedName>
    <definedName name="____Ind41">[2]INDICADORES!#REF!</definedName>
    <definedName name="____Ind42">[2]INDICADORES!#REF!</definedName>
    <definedName name="____Ind43">[2]INDICADORES!#REF!</definedName>
    <definedName name="____INE1">#REF!</definedName>
    <definedName name="____ipc2000">#REF!</definedName>
    <definedName name="____ipc2001">#REF!</definedName>
    <definedName name="____ipc2002">#REF!</definedName>
    <definedName name="____ipc2003">#REF!</definedName>
    <definedName name="____ipc98">#REF!</definedName>
    <definedName name="____ipc99">#REF!</definedName>
    <definedName name="____me98">[5]Programa!#REF!</definedName>
    <definedName name="____mk14">[6]NFPEntps!#REF!</definedName>
    <definedName name="____npp2000">#REF!</definedName>
    <definedName name="____npp2001">#REF!</definedName>
    <definedName name="____npp2002">#REF!</definedName>
    <definedName name="____npp2003">#REF!</definedName>
    <definedName name="____npp98">#REF!</definedName>
    <definedName name="____npp99">#REF!</definedName>
    <definedName name="____OUT1">#REF!</definedName>
    <definedName name="____OUT2">'[4]Serv&amp;Trans'!#REF!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pib2000">#REF!</definedName>
    <definedName name="____pib2001">#REF!</definedName>
    <definedName name="____pib2002">#REF!</definedName>
    <definedName name="____pib2003">#REF!</definedName>
    <definedName name="____pib98">[5]Programa!#REF!</definedName>
    <definedName name="____pib99">#REF!</definedName>
    <definedName name="____POR96">#REF!</definedName>
    <definedName name="____PRN96">#REF!</definedName>
    <definedName name="____sel10">'[2]EVALUACIÓN SOCIOECONÓMICA'!#REF!</definedName>
    <definedName name="____sel11">'[2]EVALUACIÓN SOCIOECONÓMICA'!#REF!</definedName>
    <definedName name="____sel12">'[2]EVALUACIÓN PRIVADA'!#REF!</definedName>
    <definedName name="____sel13">'[2]EVALUACIÓN PRIVADA'!#REF!</definedName>
    <definedName name="____sel14">'[2]EVALUACIÓN PRIVADA'!#REF!</definedName>
    <definedName name="____sel16">'[2]EVALUACIÓN PRIVADA'!#REF!</definedName>
    <definedName name="____sel18">[2]FINANCIACIÓN!#REF!</definedName>
    <definedName name="____sel22">'[2]EVALUACIÓN PRIVADA'!#REF!</definedName>
    <definedName name="____sel23">'[2]EVALUACIÓN SOCIOECONÓMICA'!#REF!</definedName>
    <definedName name="____sel24">'[2]EVALUACIÓN SOCIOECONÓMICA'!#REF!</definedName>
    <definedName name="____sel31">'[2]EVALUACIÓN PRIVADA'!#REF!</definedName>
    <definedName name="____sel32">'[2]EVALUACIÓN PRIVADA'!#REF!</definedName>
    <definedName name="____sel33">'[2]EVALUACIÓN SOCIOECONÓMICA'!#REF!</definedName>
    <definedName name="____sel34">'[2]EVALUACIÓN SOCIOECONÓMICA'!#REF!</definedName>
    <definedName name="____sel5">[2]ALTERNATIVAS!#REF!</definedName>
    <definedName name="____sel6">'[2]EVALUACIÓN SOCIOECONÓMICA'!#REF!</definedName>
    <definedName name="____sel7">'[2]EVALUACIÓN SOCIOECONÓMICA'!#REF!</definedName>
    <definedName name="____sel8">'[2]EVALUACIÓN SOCIOECONÓMICA'!#REF!</definedName>
    <definedName name="____sel9">'[2]EVALUACIÓN SOCIOECONÓMICA'!#REF!</definedName>
    <definedName name="____SRN96">#REF!</definedName>
    <definedName name="____SRT11" hidden="1">{"Minpmon",#N/A,FALSE,"Monthinput"}</definedName>
    <definedName name="____tAB4">#REF!</definedName>
    <definedName name="____tot2">'[2]EVALUACIÓN PRIVADA'!#REF!</definedName>
    <definedName name="____tot3">'[2]EVALUACIÓN PRIVADA'!#REF!</definedName>
    <definedName name="____UES96">#REF!</definedName>
    <definedName name="___abs1">#REF!</definedName>
    <definedName name="___abs2">#REF!</definedName>
    <definedName name="___abs3">#REF!</definedName>
    <definedName name="___aen1">#REF!</definedName>
    <definedName name="___aen2">#REF!</definedName>
    <definedName name="___bem98">[5]Programa!#REF!</definedName>
    <definedName name="___BOP1">#REF!</definedName>
    <definedName name="___BOP2">#REF!</definedName>
    <definedName name="___cap2">'[2]EVALUACIÓN PRIVADA'!#REF!</definedName>
    <definedName name="___cap3">'[2]EVALUACIÓN PRIVADA'!#REF!</definedName>
    <definedName name="___cas2">'[2]EVALUACIÓN SOCIOECONÓMICA'!#REF!</definedName>
    <definedName name="___cas3">'[2]EVALUACIÓN SOCIOECONÓMICA'!#REF!</definedName>
    <definedName name="___CEL96">#REF!</definedName>
    <definedName name="___cud21">#REF!</definedName>
    <definedName name="___dcc2000">#REF!</definedName>
    <definedName name="___dcc2001">#REF!</definedName>
    <definedName name="___dcc2002">#REF!</definedName>
    <definedName name="___dcc2003">#REF!</definedName>
    <definedName name="___dcc98">[5]Programa!#REF!</definedName>
    <definedName name="___dcc99">#REF!</definedName>
    <definedName name="___DES2">'[2]EVALUACIÓN PRIVADA'!#REF!</definedName>
    <definedName name="___DES3">'[2]EVALUACIÓN PRIVADA'!#REF!</definedName>
    <definedName name="___dic96">#REF!</definedName>
    <definedName name="___emi2000">#REF!</definedName>
    <definedName name="___emi2001">#REF!</definedName>
    <definedName name="___emi2002">#REF!</definedName>
    <definedName name="___emi2003">#REF!</definedName>
    <definedName name="___emi98">#REF!</definedName>
    <definedName name="___emi99">#REF!</definedName>
    <definedName name="___FIS96">#REF!</definedName>
    <definedName name="___Ind12">'[2]ANÁLISIS DE SENSIBILIDAD'!#REF!</definedName>
    <definedName name="___Ind17">'[2]ANÁLISIS DE SENSIBILIDAD'!#REF!</definedName>
    <definedName name="___Ind18">'[2]ANÁLISIS DE SENSIBILIDAD'!#REF!</definedName>
    <definedName name="___Ind22">'[2]ANÁLISIS DE SENSIBILIDAD'!#REF!</definedName>
    <definedName name="___Ind27">'[2]ANÁLISIS DE SENSIBILIDAD'!#REF!</definedName>
    <definedName name="___Ind28">'[2]ANÁLISIS DE SENSIBILIDAD'!#REF!</definedName>
    <definedName name="___Ind32">'[2]ANÁLISIS DE SENSIBILIDAD'!#REF!</definedName>
    <definedName name="___Ind41">[2]INDICADORES!#REF!</definedName>
    <definedName name="___Ind42">[2]INDICADORES!#REF!</definedName>
    <definedName name="___Ind43">[2]INDICADORES!#REF!</definedName>
    <definedName name="___INE1">#REF!</definedName>
    <definedName name="___ipc2000">#REF!</definedName>
    <definedName name="___ipc2001">#REF!</definedName>
    <definedName name="___ipc2002">#REF!</definedName>
    <definedName name="___ipc2003">#REF!</definedName>
    <definedName name="___ipc98">#REF!</definedName>
    <definedName name="___ipc99">#REF!</definedName>
    <definedName name="___me98">[5]Programa!#REF!</definedName>
    <definedName name="___mk14">[6]NFPEntps!#REF!</definedName>
    <definedName name="___npp2000">#REF!</definedName>
    <definedName name="___npp2001">#REF!</definedName>
    <definedName name="___npp2002">#REF!</definedName>
    <definedName name="___npp2003">#REF!</definedName>
    <definedName name="___npp98">#REF!</definedName>
    <definedName name="___npp99">#REF!</definedName>
    <definedName name="___OUT1">#REF!</definedName>
    <definedName name="___OUT2">'[4]Serv&amp;Trans'!#REF!</definedName>
    <definedName name="___OUT3">#REF!</definedName>
    <definedName name="___OUT4">#REF!</definedName>
    <definedName name="___OUT5">#REF!</definedName>
    <definedName name="___OUT6">#REF!</definedName>
    <definedName name="___OUT7">#REF!</definedName>
    <definedName name="___pib2000">#REF!</definedName>
    <definedName name="___pib2001">#REF!</definedName>
    <definedName name="___pib2002">#REF!</definedName>
    <definedName name="___pib2003">#REF!</definedName>
    <definedName name="___pib98">[5]Programa!#REF!</definedName>
    <definedName name="___pib99">#REF!</definedName>
    <definedName name="___POR96">#REF!</definedName>
    <definedName name="___PRN96">#REF!</definedName>
    <definedName name="___sel10">'[2]EVALUACIÓN SOCIOECONÓMICA'!#REF!</definedName>
    <definedName name="___sel11">'[2]EVALUACIÓN SOCIOECONÓMICA'!#REF!</definedName>
    <definedName name="___sel12">'[2]EVALUACIÓN PRIVADA'!#REF!</definedName>
    <definedName name="___sel13">'[2]EVALUACIÓN PRIVADA'!#REF!</definedName>
    <definedName name="___sel14">'[2]EVALUACIÓN PRIVADA'!#REF!</definedName>
    <definedName name="___sel16">'[2]EVALUACIÓN PRIVADA'!#REF!</definedName>
    <definedName name="___sel18">[2]FINANCIACIÓN!#REF!</definedName>
    <definedName name="___sel22">'[2]EVALUACIÓN PRIVADA'!#REF!</definedName>
    <definedName name="___sel23">'[2]EVALUACIÓN SOCIOECONÓMICA'!#REF!</definedName>
    <definedName name="___sel24">'[2]EVALUACIÓN SOCIOECONÓMICA'!#REF!</definedName>
    <definedName name="___sel31">'[2]EVALUACIÓN PRIVADA'!#REF!</definedName>
    <definedName name="___sel32">'[2]EVALUACIÓN PRIVADA'!#REF!</definedName>
    <definedName name="___sel33">'[2]EVALUACIÓN SOCIOECONÓMICA'!#REF!</definedName>
    <definedName name="___sel34">'[2]EVALUACIÓN SOCIOECONÓMICA'!#REF!</definedName>
    <definedName name="___sel5">[2]ALTERNATIVAS!#REF!</definedName>
    <definedName name="___sel6">'[2]EVALUACIÓN SOCIOECONÓMICA'!#REF!</definedName>
    <definedName name="___sel7">'[2]EVALUACIÓN SOCIOECONÓMICA'!#REF!</definedName>
    <definedName name="___sel8">'[2]EVALUACIÓN SOCIOECONÓMICA'!#REF!</definedName>
    <definedName name="___sel9">'[2]EVALUACIÓN SOCIOECONÓMICA'!#REF!</definedName>
    <definedName name="___SRN96">#REF!</definedName>
    <definedName name="___SRT11" hidden="1">{"Minpmon",#N/A,FALSE,"Monthinput"}</definedName>
    <definedName name="___tAB4">#REF!</definedName>
    <definedName name="___tot2">'[2]EVALUACIÓN PRIVADA'!#REF!</definedName>
    <definedName name="___tot3">'[2]EVALUACIÓN PRIVADA'!#REF!</definedName>
    <definedName name="___UES96">#REF!</definedName>
    <definedName name="__1__123Graph_AFIG_D" hidden="1">#REF!</definedName>
    <definedName name="__123Graph_A" hidden="1">[7]SPNF!#REF!</definedName>
    <definedName name="__123Graph_B" hidden="1">'[8]Central Govt'!#REF!</definedName>
    <definedName name="__123Graph_C" hidden="1">[7]SPNF!#REF!</definedName>
    <definedName name="__123Graph_D" hidden="1">[9]FLUJO!$B$7937:$C$7937</definedName>
    <definedName name="__123Graph_E" hidden="1">[7]SPNF!#REF!</definedName>
    <definedName name="__123Graph_F" hidden="1">[7]SPNF!#REF!</definedName>
    <definedName name="__123Graph_X" hidden="1">[9]FLUJO!$B$7901:$C$7901</definedName>
    <definedName name="__2__123Graph_ATERMS_OF_TRADE" hidden="1">#REF!</definedName>
    <definedName name="__3__123Graph_BTERMS_OF_TRADE" hidden="1">#REF!</definedName>
    <definedName name="__4__123Graph_XFIG_D" hidden="1">#REF!</definedName>
    <definedName name="__5__123Graph_XTERMS_OF_TRADE" hidden="1">#REF!</definedName>
    <definedName name="__abs1">#REF!</definedName>
    <definedName name="__abs2">#REF!</definedName>
    <definedName name="__abs3">#REF!</definedName>
    <definedName name="__aen1">#REF!</definedName>
    <definedName name="__aen2">#REF!</definedName>
    <definedName name="__bem98">[5]Programa!#REF!</definedName>
    <definedName name="__BOP1">#REF!</definedName>
    <definedName name="__BOP2">#REF!</definedName>
    <definedName name="__cap2">'[2]EVALUACIÓN PRIVADA'!#REF!</definedName>
    <definedName name="__cap3">'[2]EVALUACIÓN PRIVADA'!#REF!</definedName>
    <definedName name="__cas2">'[2]EVALUACIÓN SOCIOECONÓMICA'!#REF!</definedName>
    <definedName name="__cas3">'[2]EVALUACIÓN SOCIOECONÓMICA'!#REF!</definedName>
    <definedName name="__CEL96">#REF!</definedName>
    <definedName name="__cud21">#REF!</definedName>
    <definedName name="__dcc2000">#REF!</definedName>
    <definedName name="__dcc2001">#REF!</definedName>
    <definedName name="__dcc2002">#REF!</definedName>
    <definedName name="__dcc2003">#REF!</definedName>
    <definedName name="__dcc98">[5]Programa!#REF!</definedName>
    <definedName name="__dcc99">#REF!</definedName>
    <definedName name="__DES2">'[2]EVALUACIÓN PRIVADA'!#REF!</definedName>
    <definedName name="__DES3">'[2]EVALUACIÓN PRIVADA'!#REF!</definedName>
    <definedName name="__dic96">#REF!</definedName>
    <definedName name="__emi2000">#REF!</definedName>
    <definedName name="__emi2001">#REF!</definedName>
    <definedName name="__emi2002">#REF!</definedName>
    <definedName name="__emi2003">#REF!</definedName>
    <definedName name="__emi98">#REF!</definedName>
    <definedName name="__emi99">#REF!</definedName>
    <definedName name="__FIS96">#REF!</definedName>
    <definedName name="__Ind12">'[2]ANÁLISIS DE SENSIBILIDAD'!#REF!</definedName>
    <definedName name="__Ind17">'[2]ANÁLISIS DE SENSIBILIDAD'!#REF!</definedName>
    <definedName name="__Ind18">'[2]ANÁLISIS DE SENSIBILIDAD'!#REF!</definedName>
    <definedName name="__Ind22">'[2]ANÁLISIS DE SENSIBILIDAD'!#REF!</definedName>
    <definedName name="__Ind27">'[2]ANÁLISIS DE SENSIBILIDAD'!#REF!</definedName>
    <definedName name="__Ind28">'[2]ANÁLISIS DE SENSIBILIDAD'!#REF!</definedName>
    <definedName name="__Ind32">'[2]ANÁLISIS DE SENSIBILIDAD'!#REF!</definedName>
    <definedName name="__Ind41">[2]INDICADORES!#REF!</definedName>
    <definedName name="__Ind42">[2]INDICADORES!#REF!</definedName>
    <definedName name="__Ind43">[2]INDICADORES!#REF!</definedName>
    <definedName name="__INE1">#REF!</definedName>
    <definedName name="__ipc2000">#REF!</definedName>
    <definedName name="__ipc2001">#REF!</definedName>
    <definedName name="__ipc2002">#REF!</definedName>
    <definedName name="__ipc2003">#REF!</definedName>
    <definedName name="__ipc98">#REF!</definedName>
    <definedName name="__ipc99">#REF!</definedName>
    <definedName name="__me98">[5]Programa!#REF!</definedName>
    <definedName name="__mk14">[6]NFPEntps!#REF!</definedName>
    <definedName name="__npp2000">#REF!</definedName>
    <definedName name="__npp2001">#REF!</definedName>
    <definedName name="__npp2002">#REF!</definedName>
    <definedName name="__npp2003">#REF!</definedName>
    <definedName name="__npp98">#REF!</definedName>
    <definedName name="__npp99">#REF!</definedName>
    <definedName name="__OUT1">#REF!</definedName>
    <definedName name="__OUT2">'[4]Serv&amp;Trans'!#REF!</definedName>
    <definedName name="__OUT3">#REF!</definedName>
    <definedName name="__OUT4">#REF!</definedName>
    <definedName name="__OUT5">#REF!</definedName>
    <definedName name="__OUT6">#REF!</definedName>
    <definedName name="__OUT7">#REF!</definedName>
    <definedName name="__pib2000">#REF!</definedName>
    <definedName name="__pib2001">#REF!</definedName>
    <definedName name="__pib2002">#REF!</definedName>
    <definedName name="__pib2003">#REF!</definedName>
    <definedName name="__pib98">[5]Programa!#REF!</definedName>
    <definedName name="__pib99">#REF!</definedName>
    <definedName name="__POR96">#REF!</definedName>
    <definedName name="__PRN96">#REF!</definedName>
    <definedName name="__sel10">'[2]EVALUACIÓN SOCIOECONÓMICA'!#REF!</definedName>
    <definedName name="__sel11">'[2]EVALUACIÓN SOCIOECONÓMICA'!#REF!</definedName>
    <definedName name="__sel12">'[2]EVALUACIÓN PRIVADA'!#REF!</definedName>
    <definedName name="__sel13">'[2]EVALUACIÓN PRIVADA'!#REF!</definedName>
    <definedName name="__sel14">'[2]EVALUACIÓN PRIVADA'!#REF!</definedName>
    <definedName name="__sel16">'[2]EVALUACIÓN PRIVADA'!#REF!</definedName>
    <definedName name="__sel18">[2]FINANCIACIÓN!#REF!</definedName>
    <definedName name="__sel22">'[2]EVALUACIÓN PRIVADA'!#REF!</definedName>
    <definedName name="__sel23">'[2]EVALUACIÓN SOCIOECONÓMICA'!#REF!</definedName>
    <definedName name="__sel24">'[2]EVALUACIÓN SOCIOECONÓMICA'!#REF!</definedName>
    <definedName name="__sel31">'[2]EVALUACIÓN PRIVADA'!#REF!</definedName>
    <definedName name="__sel32">'[2]EVALUACIÓN PRIVADA'!#REF!</definedName>
    <definedName name="__sel33">'[2]EVALUACIÓN SOCIOECONÓMICA'!#REF!</definedName>
    <definedName name="__sel34">'[2]EVALUACIÓN SOCIOECONÓMICA'!#REF!</definedName>
    <definedName name="__sel5">[2]ALTERNATIVAS!#REF!</definedName>
    <definedName name="__sel6">'[2]EVALUACIÓN SOCIOECONÓMICA'!#REF!</definedName>
    <definedName name="__sel7">'[2]EVALUACIÓN SOCIOECONÓMICA'!#REF!</definedName>
    <definedName name="__sel8">'[2]EVALUACIÓN SOCIOECONÓMICA'!#REF!</definedName>
    <definedName name="__sel9">'[2]EVALUACIÓN SOCIOECONÓMICA'!#REF!</definedName>
    <definedName name="__SRN96">#REF!</definedName>
    <definedName name="__SRT11" hidden="1">{"Minpmon",#N/A,FALSE,"Monthinput"}</definedName>
    <definedName name="__tAB4">#REF!</definedName>
    <definedName name="__tot2">'[2]EVALUACIÓN PRIVADA'!#REF!</definedName>
    <definedName name="__tot3">'[2]EVALUACIÓN PRIVADA'!#REF!</definedName>
    <definedName name="__UES96">#REF!</definedName>
    <definedName name="_1___123Graph_AFIG_D" hidden="1">#REF!</definedName>
    <definedName name="_1__123Graph_AFIG_D" hidden="1">#REF!</definedName>
    <definedName name="_2__123Graph_ATERMS_OF_TRADE" hidden="1">#REF!</definedName>
    <definedName name="_3__123Graph_BTERMS_OF_TRADE" hidden="1">#REF!</definedName>
    <definedName name="_4__123Graph_XFIG_D" hidden="1">#REF!</definedName>
    <definedName name="_5__123Graph_XTERMS_OF_TRADE" hidden="1">#REF!</definedName>
    <definedName name="_abs1">#REF!</definedName>
    <definedName name="_abs2">#REF!</definedName>
    <definedName name="_abs3">#REF!</definedName>
    <definedName name="_aen1">#REF!</definedName>
    <definedName name="_aen2">#REF!</definedName>
    <definedName name="_ast2">'[2]EVALUACIÓN SOCIOECONÓMICA'!#REF!</definedName>
    <definedName name="_bem98">[10]Programa!#REF!</definedName>
    <definedName name="_BOP1">#REF!</definedName>
    <definedName name="_BOP2">#REF!</definedName>
    <definedName name="_cap2">'[2]EVALUACIÓN PRIVADA'!#REF!</definedName>
    <definedName name="_cap3">'[2]EVALUACIÓN PRIVADA'!#REF!</definedName>
    <definedName name="_cas2">'[2]EVALUACIÓN SOCIOECONÓMICA'!#REF!</definedName>
    <definedName name="_cas3">'[2]EVALUACIÓN SOCIOECONÓMICA'!#REF!</definedName>
    <definedName name="_CEL96">#REF!</definedName>
    <definedName name="_cud21">#REF!</definedName>
    <definedName name="_dcc2000">#REF!</definedName>
    <definedName name="_dcc2001">#REF!</definedName>
    <definedName name="_dcc2002">#REF!</definedName>
    <definedName name="_dcc2003">#REF!</definedName>
    <definedName name="_dcc98">[10]Programa!#REF!</definedName>
    <definedName name="_dcc99">#REF!</definedName>
    <definedName name="_DES2">'[2]EVALUACIÓN PRIVADA'!#REF!</definedName>
    <definedName name="_DES3">'[2]EVALUACIÓN PRIVADA'!#REF!</definedName>
    <definedName name="_dic96">#REF!</definedName>
    <definedName name="_emi2000">#REF!</definedName>
    <definedName name="_emi2001">#REF!</definedName>
    <definedName name="_emi2002">#REF!</definedName>
    <definedName name="_emi2003">#REF!</definedName>
    <definedName name="_emi98">#REF!</definedName>
    <definedName name="_emi99">#REF!</definedName>
    <definedName name="_emo2004">#REF!</definedName>
    <definedName name="_Fill" hidden="1">#REF!</definedName>
    <definedName name="_xlnm._FilterDatabase" hidden="1">[11]C!$P$428:$T$428</definedName>
    <definedName name="_FIS96">#REF!</definedName>
    <definedName name="_Ind12">'[2]ANÁLISIS DE SENSIBILIDAD'!#REF!</definedName>
    <definedName name="_Ind17">'[2]ANÁLISIS DE SENSIBILIDAD'!#REF!</definedName>
    <definedName name="_Ind18">'[2]ANÁLISIS DE SENSIBILIDAD'!#REF!</definedName>
    <definedName name="_Ind22">'[2]ANÁLISIS DE SENSIBILIDAD'!#REF!</definedName>
    <definedName name="_Ind27">'[2]ANÁLISIS DE SENSIBILIDAD'!#REF!</definedName>
    <definedName name="_Ind28">'[2]ANÁLISIS DE SENSIBILIDAD'!#REF!</definedName>
    <definedName name="_Ind32">'[2]ANÁLISIS DE SENSIBILIDAD'!#REF!</definedName>
    <definedName name="_Ind41">[2]INDICADORES!#REF!</definedName>
    <definedName name="_Ind42">[2]INDICADORES!#REF!</definedName>
    <definedName name="_Ind43">[2]INDICADORES!#REF!</definedName>
    <definedName name="_INE1">#REF!</definedName>
    <definedName name="_ipc2000">#REF!</definedName>
    <definedName name="_ipc2001">#REF!</definedName>
    <definedName name="_ipc2002">#REF!</definedName>
    <definedName name="_ipc2003">#REF!</definedName>
    <definedName name="_ipc98">#REF!</definedName>
    <definedName name="_ipc99">#REF!</definedName>
    <definedName name="_me98">[10]Programa!#REF!</definedName>
    <definedName name="_mk14">[12]NFPEntps!#REF!</definedName>
    <definedName name="_npp2000">#REF!</definedName>
    <definedName name="_npp2001">#REF!</definedName>
    <definedName name="_npp2002">#REF!</definedName>
    <definedName name="_npp2003">#REF!</definedName>
    <definedName name="_npp98">#REF!</definedName>
    <definedName name="_npp99">#REF!</definedName>
    <definedName name="_Order1" hidden="1">255</definedName>
    <definedName name="_OUT1">#REF!</definedName>
    <definedName name="_OUT2">'[4]Serv&amp;Trans'!#REF!</definedName>
    <definedName name="_OUT3">#REF!</definedName>
    <definedName name="_OUT4">#REF!</definedName>
    <definedName name="_OUT5">#REF!</definedName>
    <definedName name="_OUT6">#REF!</definedName>
    <definedName name="_OUT7">#REF!</definedName>
    <definedName name="_Parse_Out" hidden="1">#REF!</definedName>
    <definedName name="_pib2000">#REF!</definedName>
    <definedName name="_pib2001">#REF!</definedName>
    <definedName name="_pib2002">#REF!</definedName>
    <definedName name="_pib2003">#REF!</definedName>
    <definedName name="_pib98">[10]Programa!#REF!</definedName>
    <definedName name="_pib99">#REF!</definedName>
    <definedName name="_POR96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>'[2]EVALUACIÓN SOCIOECONÓMICA'!#REF!</definedName>
    <definedName name="_sel11">'[2]EVALUACIÓN SOCIOECONÓMICA'!#REF!</definedName>
    <definedName name="_sel12">'[2]EVALUACIÓN PRIVADA'!#REF!</definedName>
    <definedName name="_sel13">'[2]EVALUACIÓN PRIVADA'!#REF!</definedName>
    <definedName name="_sel14">'[2]EVALUACIÓN PRIVADA'!#REF!</definedName>
    <definedName name="_sel16">'[2]EVALUACIÓN PRIVADA'!#REF!</definedName>
    <definedName name="_sel18">[2]FINANCIACIÓN!#REF!</definedName>
    <definedName name="_sel22">'[2]EVALUACIÓN PRIVADA'!#REF!</definedName>
    <definedName name="_sel23">'[2]EVALUACIÓN SOCIOECONÓMICA'!#REF!</definedName>
    <definedName name="_sel24">'[2]EVALUACIÓN SOCIOECONÓMICA'!#REF!</definedName>
    <definedName name="_sel31">'[2]EVALUACIÓN PRIVADA'!#REF!</definedName>
    <definedName name="_sel32">'[2]EVALUACIÓN PRIVADA'!#REF!</definedName>
    <definedName name="_sel33">'[2]EVALUACIÓN SOCIOECONÓMICA'!#REF!</definedName>
    <definedName name="_sel34">'[2]EVALUACIÓN SOCIOECONÓMICA'!#REF!</definedName>
    <definedName name="_sel5">[2]ALTERNATIVAS!#REF!</definedName>
    <definedName name="_sel6">'[2]EVALUACIÓN SOCIOECONÓMICA'!#REF!</definedName>
    <definedName name="_sel7">'[2]EVALUACIÓN SOCIOECONÓMICA'!#REF!</definedName>
    <definedName name="_sel8">'[2]EVALUACIÓN SOCIOECONÓMICA'!#REF!</definedName>
    <definedName name="_sel9">'[2]EVALUACIÓN SOCIOECONÓMICA'!#REF!</definedName>
    <definedName name="_SRN96">#REF!</definedName>
    <definedName name="_SRT11" hidden="1">{"Minpmon",#N/A,FALSE,"Monthinput"}</definedName>
    <definedName name="_tAB4">#REF!</definedName>
    <definedName name="_tot2">'[2]EVALUACIÓN PRIVADA'!#REF!</definedName>
    <definedName name="_tot3">'[2]EVALUACIÓN PRIVADA'!#REF!</definedName>
    <definedName name="_UES96">#REF!</definedName>
    <definedName name="_xlcn.WorksheetConnection_Annexes_Emargement.xlsxChapitre1" hidden="1">[13]!Chapitre[#Data]</definedName>
    <definedName name="_xlcn.WorksheetConnection_Annexes_Emargement.xlsxEmargement1" hidden="1">[13]!Emargement[#Data]</definedName>
    <definedName name="_xlcn.WorksheetConnection_Annexes_Emargement.xlsxMinistere1" hidden="1">[13]!Ministere[#Data]</definedName>
    <definedName name="_xlcn.WorksheetConnection_Annexes_Emargement.xlsxPouvoir1" hidden="1">[13]!Pouvoir[#Data]</definedName>
    <definedName name="_xlcn.WorksheetConnection_Annexes_Emargement.xlsxSecteur1" hidden="1">[13]!Secteur[#Data]</definedName>
    <definedName name="_xlcn.WorksheetConnection_Annexes_Emargement.xlsxSection1" hidden="1">[13]!Section[#Data]</definedName>
    <definedName name="_xlcn.WorksheetConnection_PIP.xlsxCHAPITRE1" hidden="1">[14]!CHAPITRE[#Data]</definedName>
    <definedName name="_xlcn.WorksheetConnection_PIP.xlsxFONCT1" hidden="1">[14]!FONCT[#Data]</definedName>
    <definedName name="_xlcn.WorksheetConnection_PIP.xlsxINSTANCE1" hidden="1">[14]!INSTANCE[#Data]</definedName>
    <definedName name="_xlcn.WorksheetConnection_PIP.xlsxLOCALISATION1" hidden="1">[14]!LOCALISATION[#Data]</definedName>
    <definedName name="_xlcn.WorksheetConnection_PIP.xlsxMINISTERE1" hidden="1">[14]!MINISTERE[#Data]</definedName>
    <definedName name="_xlcn.WorksheetConnection_PIP.xlsxPOUVOIR1" hidden="1">[14]!POUVOIR[#Data]</definedName>
    <definedName name="_xlcn.WorksheetConnection_PIP.xlsxPROGRAMME1" hidden="1">[14]!PROGRAMME[#Data]</definedName>
    <definedName name="_xlcn.WorksheetConnection_PIP.xlsxPROJET1" hidden="1">[14]!PROJET[#Data]</definedName>
    <definedName name="_xlcn.WorksheetConnection_PIP.xlsxREFONDATION1" hidden="1">[14]!REFONDATION[#Data]</definedName>
    <definedName name="_xlcn.WorksheetConnection_PIP.xlsxSDRP1" hidden="1">[14]!SDRP[#Data]</definedName>
    <definedName name="_xlcn.WorksheetConnection_PIP.xlsxSECTEUR1" hidden="1">[14]!SECTEUR[#Data]</definedName>
    <definedName name="_xlcn.WorksheetConnection_PIP.xlsxSECTION1" hidden="1">[14]!SECTION[#Data]</definedName>
    <definedName name="_xlcn.WorksheetConnection_PIP.xlsxTYPE1" hidden="1">[14]!TYPE[#Data]</definedName>
    <definedName name="a">#REF!</definedName>
    <definedName name="A_impresión_IM">#REF!</definedName>
    <definedName name="A_MPCE">#REF!</definedName>
    <definedName name="AA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>[10]Programa!#REF!</definedName>
    <definedName name="Accumulated_flows">[15]Program!#REF!</definedName>
    <definedName name="ACPAZ96">#REF!</definedName>
    <definedName name="ACTIVATE">#REF!</definedName>
    <definedName name="ActualNumberOfPayments">#N/A</definedName>
    <definedName name="ad" hidden="1">{"Riqfin97",#N/A,FALSE,"Tran";"Riqfinpro",#N/A,FALSE,"Tran"}</definedName>
    <definedName name="af" hidden="1">{"Tab1",#N/A,FALSE,"P";"Tab2",#N/A,FALSE,"P"}</definedName>
    <definedName name="afc">OFFSET('[16]PROGR&amp;PROJETS_21-22'!$AA$7,0,0,COUNTA('[16]PROGR&amp;PROJETS_21-22'!$O:$O)+165,1)</definedName>
    <definedName name="ag" hidden="1">{"Tab1",#N/A,FALSE,"P";"Tab2",#N/A,FALSE,"P"}</definedName>
    <definedName name="ah" hidden="1">{"Riqfin97",#N/A,FALSE,"Tran";"Riqfinpro",#N/A,FALSE,"Tran"}</definedName>
    <definedName name="ahme2000">#REF!</definedName>
    <definedName name="ahme2001">#REF!</definedName>
    <definedName name="ahme2002">#REF!</definedName>
    <definedName name="ahme2003">#REF!</definedName>
    <definedName name="ahme98">[10]Programa!#REF!</definedName>
    <definedName name="ahme98s">#REF!</definedName>
    <definedName name="ahme99">#REF!</definedName>
    <definedName name="ahome">#REF!</definedName>
    <definedName name="ahome98">[10]Programa!#REF!</definedName>
    <definedName name="ahome98j">[10]Programa!#REF!</definedName>
    <definedName name="ahorro">#REF!</definedName>
    <definedName name="ahorro2000">#REF!</definedName>
    <definedName name="ahorro2001">#REF!</definedName>
    <definedName name="ahorro2002">#REF!</definedName>
    <definedName name="ahorro2003">#REF!</definedName>
    <definedName name="ahorro98">[10]Programa!#REF!</definedName>
    <definedName name="ahorro98j">[10]Programa!#REF!</definedName>
    <definedName name="ahorro98s">#REF!</definedName>
    <definedName name="ahorro99">#REF!</definedName>
    <definedName name="aj" hidden="1">{"Riqfin97",#N/A,FALSE,"Tran";"Riqfinpro",#N/A,FALSE,"Tran"}</definedName>
    <definedName name="AJUST">#REF!</definedName>
    <definedName name="ajust0">#REF!</definedName>
    <definedName name="ajust1">#REF!</definedName>
    <definedName name="ajustsal">#REF!</definedName>
    <definedName name="ajustsal_1">#REF!</definedName>
    <definedName name="al" hidden="1">{"Riqfin97",#N/A,FALSE,"Tran";"Riqfinpro",#N/A,FALSE,"Tran"}</definedName>
    <definedName name="ALINEA">#REF!</definedName>
    <definedName name="alkor">[2]ALTERNATIVAS!#REF!</definedName>
    <definedName name="all">#REF!</definedName>
    <definedName name="alternativa">[2]ALTERNATIVAS!#REF!</definedName>
    <definedName name="AlternativaSeleccionada">'[2]ANÁLISIS DE SENSIBILIDAD'!#REF!</definedName>
    <definedName name="amortext">#REF!</definedName>
    <definedName name="amortint">#REF!</definedName>
    <definedName name="ANDA96">#REF!</definedName>
    <definedName name="AÑO_1999">#REF!</definedName>
    <definedName name="años2">'[2]EVALUACIÓN PRIVADA'!#REF!</definedName>
    <definedName name="años3">'[2]EVALUACIÓN PRIVADA'!#REF!</definedName>
    <definedName name="ANTECEDENTES">[2]PREPARACION!#REF!</definedName>
    <definedName name="ANTEL96">#REF!</definedName>
    <definedName name="ANTERIEUR">[17]mensuel_section_alinea!#REF!</definedName>
    <definedName name="AOUT">#REF!</definedName>
    <definedName name="ARCHIVES">'[18]NOUVEAUX-PROGRAMMES 2012-2013_'!$F$1004</definedName>
    <definedName name="areor">#REF!</definedName>
    <definedName name="as" hidden="1">{"Minpmon",#N/A,FALSE,"Monthinput"}</definedName>
    <definedName name="aug">[19]section_article!#REF!</definedName>
    <definedName name="AUTOMECA1">#N/A</definedName>
    <definedName name="Autres" hidden="1">{"Riqfin97",#N/A,FALSE,"Tran";"Riqfinpro",#N/A,FALSE,"Tran"}</definedName>
    <definedName name="AVRIL">#REF!</definedName>
    <definedName name="b">#REF!</definedName>
    <definedName name="B_MEF">#REF!</definedName>
    <definedName name="B_S">#REF!</definedName>
    <definedName name="bancos">#REF!</definedName>
    <definedName name="BANCOS_COMERCIALES">#REF!</definedName>
    <definedName name="Bank_soundness">#REF!</definedName>
    <definedName name="BaseYear">#REF!</definedName>
    <definedName name="Basic_Data">#REF!</definedName>
    <definedName name="bb" hidden="1">{"Riqfin97",#N/A,FALSE,"Tran";"Riqfinpro",#N/A,FALSE,"Tran"}</definedName>
    <definedName name="BB__Data_Exports_from_Real__Sector_File">#REF!</definedName>
    <definedName name="BB__Data_Imports_from_BOP_File">#REF!</definedName>
    <definedName name="BB__Data_Imports_from_Fiscal_File">#REF!</definedName>
    <definedName name="BB__Data_Imports_from_Monetary_File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>'[2]EVALUACIÓN PRIVADA'!#REF!</definedName>
    <definedName name="bcaeinicial3">'[2]EVALUACIÓN PRIVADA'!#REF!</definedName>
    <definedName name="bcaminicial2">'[2]EVALUACIÓN PRIVADA'!#REF!</definedName>
    <definedName name="bcaminicial3">'[2]EVALUACIÓN PRIVADA'!#REF!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>[10]Programa!#REF!</definedName>
    <definedName name="BENE">[20]Liste!#REF!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OFFSET('[16]PROGR&amp;PROJETS_21-22'!$AD$7,0,0,COUNTA('[16]PROGR&amp;PROJETS_21-22'!$O:$O)+165,1)</definedName>
    <definedName name="BK">#N/A</definedName>
    <definedName name="BKF">#N/A</definedName>
    <definedName name="BMG">[21]Q6!$E$28:$AH$28</definedName>
    <definedName name="BMII">#N/A</definedName>
    <definedName name="BMIIB">#N/A</definedName>
    <definedName name="BMIIG">#N/A</definedName>
    <definedName name="BOP">#REF!</definedName>
    <definedName name="BOP_Q96">#REF!</definedName>
    <definedName name="BOP_Q97">#REF!</definedName>
    <definedName name="BOP_SUM">#REF!</definedName>
    <definedName name="BRH">#N/A</definedName>
    <definedName name="BXG">[21]Q6!$E$26:$AH$26</definedName>
    <definedName name="C_MARNDR">#REF!</definedName>
    <definedName name="caep2">'[2]EVALUACIÓN PRIVADA'!#REF!</definedName>
    <definedName name="caep3">'[2]EVALUACIÓN PRIVADA'!#REF!</definedName>
    <definedName name="caes2">'[2]EVALUACIÓN SOCIOECONÓMICA'!#REF!</definedName>
    <definedName name="caes3">'[2]EVALUACIÓN SOCIOECONÓMICA'!#REF!</definedName>
    <definedName name="CAJA">#REF!</definedName>
    <definedName name="calcNGS_NGDP">#N/A</definedName>
    <definedName name="CAT">#REF!</definedName>
    <definedName name="categorie">OFFSET([22]Code!$A$2,0,0,COUNTA([22]Code!$A:$A)-1,1)</definedName>
    <definedName name="categoriedesc">OFFSET([22]Code!$A$2,0,0,COUNTA([22]Code!$A:$A)-1,2)</definedName>
    <definedName name="cc" hidden="1">{"Riqfin97",#N/A,FALSE,"Tran";"Riqfinpro",#N/A,FALSE,"Tran"}</definedName>
    <definedName name="CC_1">#REF!</definedName>
    <definedName name="CC_1__CPI_data">#REF!</definedName>
    <definedName name="CC_1__GDP_by_Final_Demand_Component">#REF!</definedName>
    <definedName name="CC_1__Gross_Domestic_Investment">#REF!</definedName>
    <definedName name="CC_1__National_Income_at_current_prices">#REF!</definedName>
    <definedName name="CC_1__Real_GDP_by_Sector">#REF!</definedName>
    <definedName name="CC_1__Selected_Wage_Indicators">#REF!</definedName>
    <definedName name="CC_1__Statistics_Agriculture">#REF!</definedName>
    <definedName name="CC_1__Statistics_Manufacturing_Production">#REF!</definedName>
    <definedName name="CC_2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>#REF!</definedName>
    <definedName name="ccme2000">#REF!</definedName>
    <definedName name="ccme2001">#REF!</definedName>
    <definedName name="ccme2002">#REF!</definedName>
    <definedName name="ccme2003">#REF!</definedName>
    <definedName name="ccme98">[10]Programa!#REF!</definedName>
    <definedName name="ccme98j">[10]Programa!#REF!</definedName>
    <definedName name="ccme98s">#REF!</definedName>
    <definedName name="ccme99">#REF!</definedName>
    <definedName name="CCode">[23]Codes!$A$2</definedName>
    <definedName name="cde" hidden="1">{"Riqfin97",#N/A,FALSE,"Tran";"Riqfinpro",#N/A,FALSE,"Tran"}</definedName>
    <definedName name="celda0">[2]PREPARACION!#REF!</definedName>
    <definedName name="celda10">'[2]EVALUACIÓN SOCIOECONÓMICA'!#REF!</definedName>
    <definedName name="celda10a">'[2]EVALUACIÓN SOCIOECONÓMICA'!#REF!</definedName>
    <definedName name="celda11">'[2]EVALUACIÓN SOCIOECONÓMICA'!#REF!</definedName>
    <definedName name="celda11a">'[2]EVALUACIÓN SOCIOECONÓMICA'!#REF!</definedName>
    <definedName name="celda12">'[2]EVALUACIÓN PRIVADA'!#REF!</definedName>
    <definedName name="celda12a">'[2]EVALUACIÓN PRIVADA'!#REF!</definedName>
    <definedName name="celda13">'[2]EVALUACIÓN PRIVADA'!#REF!</definedName>
    <definedName name="celda13a">'[2]EVALUACIÓN PRIVADA'!#REF!</definedName>
    <definedName name="celda14">'[2]EVALUACIÓN PRIVADA'!#REF!</definedName>
    <definedName name="celda14a">'[2]EVALUACIÓN PRIVADA'!#REF!</definedName>
    <definedName name="celda15">'[2]EVALUACIÓN PRIVADA'!#REF!</definedName>
    <definedName name="celda16">'[2]EVALUACIÓN PRIVADA'!#REF!</definedName>
    <definedName name="celda16a">'[2]EVALUACIÓN PRIVADA'!#REF!</definedName>
    <definedName name="celda18">[2]FINANCIACIÓN!#REF!</definedName>
    <definedName name="celda18b">[2]FINANCIACIÓN!#REF!</definedName>
    <definedName name="celda19">[2]PREPARACION!#REF!</definedName>
    <definedName name="celda20">[2]ALTERNATIVAS!#REF!</definedName>
    <definedName name="celda21c">'[2]EVALUACIÓN PRIVADA'!#REF!</definedName>
    <definedName name="celda22">'[2]EVALUACIÓN PRIVADA'!#REF!</definedName>
    <definedName name="celda22a">'[2]EVALUACIÓN PRIVADA'!#REF!</definedName>
    <definedName name="celda22b">'[2]EVALUACIÓN PRIVADA'!#REF!</definedName>
    <definedName name="celda22c">'[2]EVALUACIÓN PRIVADA'!#REF!</definedName>
    <definedName name="celda22d">'[2]EVALUACIÓN PRIVADA'!#REF!</definedName>
    <definedName name="celda22e">'[2]EVALUACIÓN PRIVADA'!#REF!</definedName>
    <definedName name="celda22f">'[2]EVALUACIÓN PRIVADA'!#REF!</definedName>
    <definedName name="celda22g">'[2]EVALUACIÓN PRIVADA'!#REF!</definedName>
    <definedName name="celda22h">'[2]EVALUACIÓN PRIVADA'!#REF!</definedName>
    <definedName name="celda22i">'[2]EVALUACIÓN PRIVADA'!#REF!</definedName>
    <definedName name="celda22j">'[2]EVALUACIÓN PRIVADA'!#REF!</definedName>
    <definedName name="celda23">'[2]EVALUACIÓN SOCIOECONÓMICA'!#REF!</definedName>
    <definedName name="celda23a">'[2]EVALUACIÓN SOCIOECONÓMICA'!#REF!</definedName>
    <definedName name="celda23b">'[2]EVALUACIÓN SOCIOECONÓMICA'!#REF!</definedName>
    <definedName name="celda23c">'[2]EVALUACIÓN SOCIOECONÓMICA'!#REF!</definedName>
    <definedName name="celda24">'[2]EVALUACIÓN SOCIOECONÓMICA'!#REF!</definedName>
    <definedName name="celda24a">'[2]EVALUACIÓN SOCIOECONÓMICA'!#REF!</definedName>
    <definedName name="celda24b">'[2]EVALUACIÓN SOCIOECONÓMICA'!#REF!</definedName>
    <definedName name="celda24c">'[2]EVALUACIÓN SOCIOECONÓMICA'!#REF!</definedName>
    <definedName name="celda24d">'[2]EVALUACIÓN SOCIOECONÓMICA'!#REF!</definedName>
    <definedName name="celda24e">'[2]EVALUACIÓN SOCIOECONÓMICA'!#REF!</definedName>
    <definedName name="celda24f">'[2]EVALUACIÓN SOCIOECONÓMICA'!#REF!</definedName>
    <definedName name="celda24g">'[2]EVALUACIÓN SOCIOECONÓMICA'!#REF!</definedName>
    <definedName name="celda24h">'[2]EVALUACIÓN SOCIOECONÓMICA'!#REF!</definedName>
    <definedName name="celda25">'[2]EVALUACIÓN SOCIOECONÓMICA'!#REF!</definedName>
    <definedName name="celda26">'[2]EVALUACIÓN SOCIOECONÓMICA'!#REF!</definedName>
    <definedName name="celda27">'[2]EVALUACIÓN SOCIOECONÓMICA'!#REF!</definedName>
    <definedName name="celda28">'[2]EVALUACIÓN SOCIOECONÓMICA'!#REF!</definedName>
    <definedName name="celda29">'[2]EVALUACIÓN PRIVADA'!#REF!</definedName>
    <definedName name="celda2h">'[2]EVALUACIÓN PRIVADA'!#REF!</definedName>
    <definedName name="celda2i">'[2]EVALUACIÓN PRIVADA'!#REF!</definedName>
    <definedName name="celda30">'[2]EVALUACIÓN PRIVADA'!#REF!</definedName>
    <definedName name="celda31">'[2]EVALUACIÓN PRIVADA'!#REF!</definedName>
    <definedName name="celda31a">'[2]EVALUACIÓN PRIVADA'!#REF!</definedName>
    <definedName name="celda31b">'[2]EVALUACIÓN PRIVADA'!#REF!</definedName>
    <definedName name="celda31c">'[2]EVALUACIÓN PRIVADA'!#REF!</definedName>
    <definedName name="celda32">'[2]EVALUACIÓN PRIVADA'!#REF!</definedName>
    <definedName name="celda32a">'[2]EVALUACIÓN PRIVADA'!#REF!</definedName>
    <definedName name="celda32b">'[2]EVALUACIÓN PRIVADA'!#REF!</definedName>
    <definedName name="celda32c">'[2]EVALUACIÓN PRIVADA'!#REF!</definedName>
    <definedName name="celda32d">'[2]EVALUACIÓN PRIVADA'!#REF!</definedName>
    <definedName name="celda32e">'[2]EVALUACIÓN PRIVADA'!#REF!</definedName>
    <definedName name="celda32f">'[2]EVALUACIÓN PRIVADA'!#REF!</definedName>
    <definedName name="celda32g">'[2]EVALUACIÓN PRIVADA'!#REF!</definedName>
    <definedName name="celda32h">'[2]EVALUACIÓN PRIVADA'!#REF!</definedName>
    <definedName name="celda32i">'[2]EVALUACIÓN PRIVADA'!#REF!</definedName>
    <definedName name="celda32j">'[2]EVALUACIÓN PRIVADA'!#REF!</definedName>
    <definedName name="celda33">'[2]EVALUACIÓN SOCIOECONÓMICA'!#REF!</definedName>
    <definedName name="celda33a">'[2]EVALUACIÓN SOCIOECONÓMICA'!#REF!</definedName>
    <definedName name="celda33b">'[2]EVALUACIÓN SOCIOECONÓMICA'!#REF!</definedName>
    <definedName name="celda33c">'[2]EVALUACIÓN SOCIOECONÓMICA'!#REF!</definedName>
    <definedName name="celda34">'[2]EVALUACIÓN SOCIOECONÓMICA'!#REF!</definedName>
    <definedName name="celda34a">'[2]EVALUACIÓN SOCIOECONÓMICA'!#REF!</definedName>
    <definedName name="celda34b">'[2]EVALUACIÓN SOCIOECONÓMICA'!#REF!</definedName>
    <definedName name="celda34c">'[2]EVALUACIÓN SOCIOECONÓMICA'!#REF!</definedName>
    <definedName name="celda34d">'[2]EVALUACIÓN SOCIOECONÓMICA'!#REF!</definedName>
    <definedName name="celda34e">'[2]EVALUACIÓN SOCIOECONÓMICA'!#REF!</definedName>
    <definedName name="celda34f">'[2]EVALUACIÓN SOCIOECONÓMICA'!#REF!</definedName>
    <definedName name="celda34g">'[2]EVALUACIÓN SOCIOECONÓMICA'!#REF!</definedName>
    <definedName name="celda34h">'[2]EVALUACIÓN SOCIOECONÓMICA'!#REF!</definedName>
    <definedName name="celda35">[2]FINANCIACIÓN!#REF!</definedName>
    <definedName name="Celda36">[2]ALTERNATIVAS!#REF!</definedName>
    <definedName name="celda37">[2]ALTERNATIVAS!#REF!</definedName>
    <definedName name="celda38">[2]ALTERNATIVAS!#REF!</definedName>
    <definedName name="celda5">[2]ALTERNATIVAS!#REF!</definedName>
    <definedName name="celda6">'[2]EVALUACIÓN SOCIOECONÓMICA'!#REF!</definedName>
    <definedName name="celda6a">'[2]EVALUACIÓN SOCIOECONÓMICA'!#REF!</definedName>
    <definedName name="celda7">'[2]EVALUACIÓN SOCIOECONÓMICA'!#REF!</definedName>
    <definedName name="celda7a">'[2]EVALUACIÓN SOCIOECONÓMICA'!#REF!</definedName>
    <definedName name="celda8">'[2]EVALUACIÓN SOCIOECONÓMICA'!#REF!</definedName>
    <definedName name="celda8a">'[2]EVALUACIÓN SOCIOECONÓMICA'!#REF!</definedName>
    <definedName name="celda9">'[2]EVALUACIÓN SOCIOECONÓMICA'!#REF!</definedName>
    <definedName name="celda9a">'[2]EVALUACIÓN SOCIOECONÓMICA'!#REF!</definedName>
    <definedName name="celdacontrol2">'[2]EVALUACIÓN SOCIOECONÓMICA'!#REF!</definedName>
    <definedName name="celdacontrol3">'[2]EVALUACIÓN SOCIOECONÓMICA'!#REF!</definedName>
    <definedName name="celdatotal">'[2]EVALUACIÓN SOCIOECONÓMICA'!#REF!</definedName>
    <definedName name="celdatotal2">'[2]EVALUACIÓN SOCIOECONÓMICA'!#REF!</definedName>
    <definedName name="celdatotal3">'[2]EVALUACIÓN SOCIOECONÓMICA'!#REF!</definedName>
    <definedName name="celdatotal4">'[2]EVALUACIÓN PRIVADA'!#REF!</definedName>
    <definedName name="celdatotal5">'[2]EVALUACIÓN PRIVADA'!#REF!</definedName>
    <definedName name="celdatotal6">'[2]EVALUACIÓN PRIVADA'!#REF!</definedName>
    <definedName name="celdax">[2]PREPARACION!#REF!</definedName>
    <definedName name="celdaxa">[2]PREPARACION!#REF!</definedName>
    <definedName name="CENGOVT">#REF!</definedName>
    <definedName name="CEP">#REF!</definedName>
    <definedName name="CEPA96">#REF!</definedName>
    <definedName name="CGBUDG">#REF!</definedName>
    <definedName name="CGBUDG_">#REF!</definedName>
    <definedName name="CGEXBUDG">#REF!</definedName>
    <definedName name="CGFIS">#REF!</definedName>
    <definedName name="CGNRP">#REF!</definedName>
    <definedName name="CHAPITRE" localSheetId="0">#REF!</definedName>
    <definedName name="CHAPITRE">#REF!</definedName>
    <definedName name="CHAPITRE_" localSheetId="0">#REF!</definedName>
    <definedName name="CHAPITRE_">[24]FEV06!$B$12</definedName>
    <definedName name="CHAPITRE1" localSheetId="0">#REF!</definedName>
    <definedName name="CHAPITRE1">'[25]solde des crédits'!$B$12</definedName>
    <definedName name="chapitredesc">OFFSET([22]Code!$G$2,0,0,COUNTA([22]Code!$G:$G)-1,2)</definedName>
    <definedName name="cmbccr">#REF!</definedName>
    <definedName name="cmbcom">#REF!</definedName>
    <definedName name="cmsbn">#REF!</definedName>
    <definedName name="cnspnf">#REF!</definedName>
    <definedName name="code">OFFSET([16]dataPIP!$A$2,0,0,COUNTA([16]dataPIP!$A:$A)-1,1)</definedName>
    <definedName name="code_2">OFFSET('[16]PROGR&amp;PROJETS_21-22'!$O$7,0,0,COUNTA('[16]PROGR&amp;PROJETS_21-22'!$O:$O)+165,1)</definedName>
    <definedName name="ColumnTitle1">#REF!</definedName>
    <definedName name="componentes">[2]ALTERNATIVAS!#REF!</definedName>
    <definedName name="componentes2">[2]ALTERNATIVAS!#REF!</definedName>
    <definedName name="componentes3">[2]ALTERNATIVAS!#REF!</definedName>
    <definedName name="conor">#REF!</definedName>
    <definedName name="cons">#REF!</definedName>
    <definedName name="COUNTER">#REF!</definedName>
    <definedName name="CountryName">#REF!</definedName>
    <definedName name="CPI">#REF!</definedName>
    <definedName name="CPICUM">#REF!</definedName>
    <definedName name="cppc">'[2]EVALUACIÓN SOCIOECONÓMICA'!#REF!</definedName>
    <definedName name="cppc2">'[2]EVALUACIÓN SOCIOECONÓMICA'!#REF!</definedName>
    <definedName name="cppc3">'[2]EVALUACIÓN SOCIOECONÓMICA'!#REF!</definedName>
    <definedName name="cppcp">'[2]EVALUACIÓN PRIVADA'!#REF!</definedName>
    <definedName name="CRECWM">[26]SUPUESTOS!A$15</definedName>
    <definedName name="cred">#REF!</definedName>
    <definedName name="cred1">#REF!</definedName>
    <definedName name="cred2000">#REF!</definedName>
    <definedName name="cred2001">#REF!</definedName>
    <definedName name="cred2002">#REF!</definedName>
    <definedName name="cred2003">#REF!</definedName>
    <definedName name="cred98">[10]Programa!#REF!</definedName>
    <definedName name="cred98j">[10]Programa!#REF!</definedName>
    <definedName name="cred98s">#REF!</definedName>
    <definedName name="cred99">#REF!</definedName>
    <definedName name="CSCCA">#REF!</definedName>
    <definedName name="cuad1">#REF!</definedName>
    <definedName name="cuad10">#REF!</definedName>
    <definedName name="cuad11">#REF!</definedName>
    <definedName name="cuad12">#REF!</definedName>
    <definedName name="cuad13">#REF!</definedName>
    <definedName name="cuad14">#REF!</definedName>
    <definedName name="cuad15">#REF!</definedName>
    <definedName name="cuad16">#REF!</definedName>
    <definedName name="cuad17">#REF!</definedName>
    <definedName name="cuad18">#REF!</definedName>
    <definedName name="cuad19">#REF!</definedName>
    <definedName name="cuad2">#REF!</definedName>
    <definedName name="cuad20">#REF!</definedName>
    <definedName name="cuad21">#REF!</definedName>
    <definedName name="cuad22">#REF!</definedName>
    <definedName name="cuad23">#REF!</definedName>
    <definedName name="cuad24">#REF!</definedName>
    <definedName name="cuad25">#REF!</definedName>
    <definedName name="cuad3">#REF!</definedName>
    <definedName name="cuad4">#REF!</definedName>
    <definedName name="cuad5">#REF!</definedName>
    <definedName name="cuad6">#REF!</definedName>
    <definedName name="cuad7">#REF!</definedName>
    <definedName name="cuad8">#REF!</definedName>
    <definedName name="cuad9">#REF!</definedName>
    <definedName name="CUADR11">#REF!</definedName>
    <definedName name="CUADROI">#REF!</definedName>
    <definedName name="CUADROII">#REF!</definedName>
    <definedName name="CUADROIII">#REF!</definedName>
    <definedName name="CUADROIV">#REF!</definedName>
    <definedName name="CUADROV">#REF!</definedName>
    <definedName name="CUADROVI">#REF!</definedName>
    <definedName name="CUADROVII">#REF!</definedName>
    <definedName name="CULTES">#REF!</definedName>
    <definedName name="CurrVintage">[23]Current!$D$66</definedName>
    <definedName name="D">'[27]PIB EN CORR'!#REF!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_A">#REF!</definedName>
    <definedName name="DBproj">#N/A</definedName>
    <definedName name="dcc98j">[10]Programa!#REF!</definedName>
    <definedName name="dcc98s">#REF!</definedName>
    <definedName name="dd" hidden="1">{"Riqfin97",#N/A,FALSE,"Tran";"Riqfinpro",#N/A,FALSE,"Tran"}</definedName>
    <definedName name="DD__Charts_area">#REF!</definedName>
    <definedName name="DD__GDI">#REF!</definedName>
    <definedName name="DD__GDP_real_by_sector_of_origin">#REF!</definedName>
    <definedName name="DD__Labor_Productivity">#REF!</definedName>
    <definedName name="DD__National_Accounts_at_1958_prices_">#REF!</definedName>
    <definedName name="DD__National_Accounts_at_Current_Prices">#REF!</definedName>
    <definedName name="DD__National_Accounts_Deflators">#REF!</definedName>
    <definedName name="DD__Prices_CPI_all_items">#REF!</definedName>
    <definedName name="DD__Prices_CPI_by_components">#REF!</definedName>
    <definedName name="DD__Prices_Wage_Indicators">#REF!</definedName>
    <definedName name="DD__Selected_Agricultural_Sector_Statistics">#REF!</definedName>
    <definedName name="DD__Selected_Agricultural_Sector_Statistics__concluded">#REF!</definedName>
    <definedName name="DD_Index_of_employment">#REF!</definedName>
    <definedName name="DD_Indicators_of_emp_wages_ulc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>#REF!</definedName>
    <definedName name="DEBT_SER">#REF!</definedName>
    <definedName name="DECEMBRE">#REF!</definedName>
    <definedName name="defesti">#REF!</definedName>
    <definedName name="deficit">#REF!</definedName>
    <definedName name="demandacubierta2">'[2]EVALUACIÓN SOCIOECONÓMICA'!#REF!</definedName>
    <definedName name="demandacubierta3">'[2]EVALUACIÓN SOCIOECONÓMICA'!#REF!</definedName>
    <definedName name="DemandaInicial2">'[2]EVALUACIÓN PRIVADA'!#REF!</definedName>
    <definedName name="DemandaInicial3">'[2]EVALUACIÓN PRIVADA'!#REF!</definedName>
    <definedName name="DemandaS2">'[2]EVALUACIÓN SOCIOECONÓMICA'!#REF!</definedName>
    <definedName name="DemandaS3">'[2]EVALUACIÓN SOCIOECONÓMICA'!#REF!</definedName>
    <definedName name="Department">#REF!</definedName>
    <definedName name="der" hidden="1">{"Tab1",#N/A,FALSE,"P";"Tab2",#N/A,FALSE,"P"}</definedName>
    <definedName name="DESC96">#REF!</definedName>
    <definedName name="DEVISE">[20]Liste!#REF!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[28]NPV_base!$B$25</definedName>
    <definedName name="Discount_NC">[28]NPV_base!#REF!</definedName>
    <definedName name="DiscountRate">#REF!</definedName>
    <definedName name="divisas">'[2]EVALUACIÓN SOCIOECONÓMICA'!#REF!</definedName>
    <definedName name="divisas2">'[2]EVALUACIÓN SOCIOECONÓMICA'!#REF!</definedName>
    <definedName name="divisas3">'[2]EVALUACIÓN SOCIOECONÓMICA'!#REF!</definedName>
    <definedName name="DMBYS">[26]RESULTADOS!$A$86:$IV$86</definedName>
    <definedName name="dnaissance">OFFSET(#REF!,0,0,COUNTA(#REF!),2)</definedName>
    <definedName name="DNP">[26]SUPUESTOS!A$18</definedName>
    <definedName name="DPOB">[26]SUPUESTOS!A$7</definedName>
    <definedName name="DRFP">'[26]SMONET-FINANC'!$A$99:$IV$99</definedName>
    <definedName name="DXBYS">[26]RESULTADOS!$A$82:$IV$82</definedName>
    <definedName name="E">'[27]PIB EN CORR'!#REF!</definedName>
    <definedName name="E_MCI">#REF!</definedName>
    <definedName name="EDH">'[18]NOUVEAUX-PROGRAMMES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>#REF!</definedName>
    <definedName name="EE_Table_03.___Expenditure_and_Savings">#REF!</definedName>
    <definedName name="EE_Table_04.___Consumer_Price_Indices____1">#REF!</definedName>
    <definedName name="EE_Table_16.__National_Accounts_at_Current_Prices">#REF!</definedName>
    <definedName name="EE_Table_17___Real_Gross_Domestic_Expenditure">#REF!</definedName>
    <definedName name="EE_Table_18.__Real_Gross_Domestic_Product_by_Sector">#REF!</definedName>
    <definedName name="EE_Table_19.__Gross_Domestic_Investment">#REF!</definedName>
    <definedName name="EE_Table_20.__Selected_Agricultural_Sector_Statistics">#REF!</definedName>
    <definedName name="EE_Table_20.5__Ag_Sector_Statistics__concluded">#REF!</definedName>
    <definedName name="EE_Table_21.__Manufacturing_Production">#REF!</definedName>
    <definedName name="EE_Table_22.__Production_Exports_and_Imports_of_Petroleum">#REF!</definedName>
    <definedName name="EE_Table_23.__Retail_Prices_for_Petroleum_Products">#REF!</definedName>
    <definedName name="EE_Table_24.__Consumption_of_Petroleum_and_Derivatives">#REF!</definedName>
    <definedName name="EE_Table_25.__Production_and_Distribution_Electricity">#REF!</definedName>
    <definedName name="EE_Table_26.__Average_Price_of_Electricity">#REF!</definedName>
    <definedName name="EE_Table_27.__Guatemala___Consumer_Price_Indices__1">#REF!</definedName>
    <definedName name="EE_Table_28._Guatemala___Selected_Wage_Indicators_1">#REF!</definedName>
    <definedName name="EE_Table_29.__Minimum_Monthly_Wages_by_Economic_Activity">#REF!</definedName>
    <definedName name="EE_Table_30._Guatemala___Selected_Employment_and_Labor_Productivity_Indicators">#REF!</definedName>
    <definedName name="EE_Table_31._Wage_and_Employment_Indicators_1">#REF!</definedName>
    <definedName name="EE_Table_32_ULC_PROD_indicators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>#REF!</definedName>
    <definedName name="elect">#REF!</definedName>
    <definedName name="ELV">[29]FIN!#REF!</definedName>
    <definedName name="emargement">OFFSET(#REF!,0,0,COUNTA(#REF!),21)</definedName>
    <definedName name="emi98j">[10]Programa!#REF!</definedName>
    <definedName name="emi98s">#REF!</definedName>
    <definedName name="empezar">[2]ALTERNATIVAS!#REF!</definedName>
    <definedName name="encajec">#REF!</definedName>
    <definedName name="encajed">#REF!</definedName>
    <definedName name="End_Bal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>#REF!</definedName>
    <definedName name="EXBE">[20]Liste!#REF!</definedName>
    <definedName name="Exportacion_Por_Importancia">[30]Macro1!$A$1</definedName>
    <definedName name="EXTASS_A">#REF!</definedName>
    <definedName name="EXTASS_G97">#REF!</definedName>
    <definedName name="EXTASS_Q96">#REF!</definedName>
    <definedName name="ExtraPayments">#REF!</definedName>
    <definedName name="f">#N/A</definedName>
    <definedName name="F_MDE">#REF!</definedName>
    <definedName name="feb">[10]Programa!#REF!</definedName>
    <definedName name="fecha">[10]Programa!#REF!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EVRIER">#REF!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>[2]PREPARACION!#REF!</definedName>
    <definedName name="Fila10">'[2]EVALUACIÓN SOCIOECONÓMICA'!#REF!</definedName>
    <definedName name="Fila11">'[2]EVALUACIÓN PRIVADA'!#REF!</definedName>
    <definedName name="Fila12">'[2]EVALUACIÓN PRIVADA'!#REF!</definedName>
    <definedName name="Fila13">'[2]EVALUACIÓN PRIVADA'!#REF!</definedName>
    <definedName name="Fila15">'[2]EVALUACIÓN PRIVADA'!#REF!</definedName>
    <definedName name="Fila17">[2]FINANCIACIÓN!#REF!</definedName>
    <definedName name="Fila18">[2]ALTERNATIVAS!#REF!</definedName>
    <definedName name="Fila19">[2]ALTERNATIVAS!#REF!</definedName>
    <definedName name="Fila2">[2]ALTERNATIVAS!#REF!</definedName>
    <definedName name="Fila20">[2]ALTERNATIVAS!#REF!</definedName>
    <definedName name="Fila3">[2]ALTERNATIVAS!#REF!</definedName>
    <definedName name="Fila4">[2]ALTERNATIVAS!#REF!</definedName>
    <definedName name="Fila5">'[2]EVALUACIÓN SOCIOECONÓMICA'!#REF!</definedName>
    <definedName name="Fila6">'[2]EVALUACIÓN SOCIOECONÓMICA'!#REF!</definedName>
    <definedName name="Fila7">'[2]EVALUACIÓN SOCIOECONÓMICA'!#REF!</definedName>
    <definedName name="Fila8">'[2]EVALUACIÓN SOCIOECONÓMICA'!#REF!</definedName>
    <definedName name="Fila9">'[2]EVALUACIÓN SOCIOECONÓMICA'!#REF!</definedName>
    <definedName name="finan">#REF!</definedName>
    <definedName name="finan1">#REF!</definedName>
    <definedName name="Financing" hidden="1">{"Tab1",#N/A,FALSE,"P";"Tab2",#N/A,FALSE,"P"}</definedName>
    <definedName name="fluct">#REF!</definedName>
    <definedName name="FLUJO">'[31]Base de Datos Proyecciones'!$A$2:$H$2</definedName>
    <definedName name="FMI">#REF!</definedName>
    <definedName name="FNE">'[18]NOUVEAUX-PROGRAMMES 2012-2013_'!$F$1003</definedName>
    <definedName name="_xlnm.Recorder">#REF!</definedName>
    <definedName name="Formula1">[2]ALTERNATIVAS!#REF!</definedName>
    <definedName name="fre" hidden="1">{"Tab1",#N/A,FALSE,"P";"Tab2",#N/A,FALSE,"P"}</definedName>
    <definedName name="ftaref">#REF!</definedName>
    <definedName name="ftconf">#REF!</definedName>
    <definedName name="ftima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>#REF!</definedName>
    <definedName name="G_TOURISME">#REF!</definedName>
    <definedName name="GATO">#REF!</definedName>
    <definedName name="GDPDEFL">[32]NA!#REF!</definedName>
    <definedName name="GDPOR">[32]NA!#REF!</definedName>
    <definedName name="GDPOR_">[32]NA!#REF!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'[33]J(Priv.Cap)'!#REF!</definedName>
    <definedName name="ggggggg">#REF!</definedName>
    <definedName name="ght" hidden="1">{"Tab1",#N/A,FALSE,"P";"Tab2",#N/A,FALSE,"P"}</definedName>
    <definedName name="GOESC96">#REF!</definedName>
    <definedName name="Grace_IDA">[28]NPV_base!$B$22</definedName>
    <definedName name="Grace_NC">[28]NPV_base!#REF!</definedName>
    <definedName name="gre" hidden="1">{"Riqfin97",#N/A,FALSE,"Tran";"Riqfinpro",#N/A,FALSE,"Tran"}</definedName>
    <definedName name="gyu" hidden="1">{"Tab1",#N/A,FALSE,"P";"Tab2",#N/A,FALSE,"P"}</definedName>
    <definedName name="H_JUSTICE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>#REF!</definedName>
    <definedName name="High_fiscal">#REF!</definedName>
    <definedName name="High_growth_extended">#REF!</definedName>
    <definedName name="High_growth_summary">#REF!</definedName>
    <definedName name="High_monetary">#REF!</definedName>
    <definedName name="High_real">#REF!</definedName>
    <definedName name="High_summary">#REF!</definedName>
    <definedName name="hio" hidden="1">{"Tab1",#N/A,FALSE,"P";"Tab2",#N/A,FALSE,"P"}</definedName>
    <definedName name="hora">[10]Programa!#REF!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>#REF!</definedName>
    <definedName name="imaor">#REF!</definedName>
    <definedName name="impactoambiental">[2]PREPARACION!#REF!</definedName>
    <definedName name="Imprimir_área_IM">#REF!</definedName>
    <definedName name="IN2_">[4]Assumptions!#REF!</definedName>
    <definedName name="IN3_">[4]Assumptions!#REF!</definedName>
    <definedName name="ind">#REF!</definedName>
    <definedName name="indicador">[2]PREPARACION!#REF!</definedName>
    <definedName name="INDICE">[10]Programa!#REF!</definedName>
    <definedName name="INE">#REF!</definedName>
    <definedName name="INF">[26]SUPUESTOS!A$21</definedName>
    <definedName name="inflation">#REF!</definedName>
    <definedName name="INGOES96">#REF!</definedName>
    <definedName name="institution" localSheetId="0">#REF!</definedName>
    <definedName name="institution">#REF!</definedName>
    <definedName name="interes2">'[2]EVALUACIÓN PRIVADA'!#REF!</definedName>
    <definedName name="interes3">'[2]EVALUACIÓN PRIVADA'!#REF!</definedName>
    <definedName name="Interest_IDA">[28]NPV_base!$B$24</definedName>
    <definedName name="Interest_NC">[28]NPV_base!#REF!</definedName>
    <definedName name="InterestRate">#REF!</definedName>
    <definedName name="intext">#REF!</definedName>
    <definedName name="intint">#REF!</definedName>
    <definedName name="ipc">#REF!</definedName>
    <definedName name="ipc98j">[10]Programa!#REF!</definedName>
    <definedName name="ipc98s">#REF!</definedName>
    <definedName name="ISSS96">#REF!</definedName>
    <definedName name="ISTA96">#REF!</definedName>
    <definedName name="J_MAE">#REF!</definedName>
    <definedName name="JANVIER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hidden="1">'[33]J(Priv.Cap)'!#REF!</definedName>
    <definedName name="jjjjjjjjjjjjjjjjjj" hidden="1">{"Tab1",#N/A,FALSE,"P";"Tab2",#N/A,FALSE,"P"}</definedName>
    <definedName name="js">#REF!</definedName>
    <definedName name="jui" hidden="1">{"Riqfin97",#N/A,FALSE,"Tran";"Riqfinpro",#N/A,FALSE,"Tran"}</definedName>
    <definedName name="JUILLET">#REF!</definedName>
    <definedName name="JUIN">#REF!</definedName>
    <definedName name="juy" hidden="1">{"Tab1",#N/A,FALSE,"P";"Tab2",#N/A,FALSE,"P"}</definedName>
    <definedName name="k" hidden="1">{"Riqfin97",#N/A,FALSE,"Tran";"Riqfinpro",#N/A,FALSE,"Tran"}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'[34]J(Priv.Cap)'!#REF!</definedName>
    <definedName name="kkkkkkkk" hidden="1">{"Riqfin97",#N/A,FALSE,"Tran";"Riqfinpro",#N/A,FALSE,"Tran"}</definedName>
    <definedName name="KMdeRed2">'[2]EVALUACIÓN PRIVADA'!#REF!</definedName>
    <definedName name="KMdeRed3">'[2]EVALUACIÓN PRIVADA'!#REF!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>#REF!</definedName>
    <definedName name="LIBOR3">[26]SUPUESTOS!$A$12:$IV$12</definedName>
    <definedName name="LIBOR6">[26]SUPUESTOS!A$11</definedName>
    <definedName name="liqc">[10]Programa!#REF!</definedName>
    <definedName name="liqd">[10]Programa!#REF!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OFFSET([22]Code!$M$2,0,0,COUNTA([22]Code!$M:$M)-1,1)</definedName>
    <definedName name="localisationdesc">OFFSET([22]Code!$M$2,0,0,COUNT([22]Code!$M:$M)-1,2)</definedName>
    <definedName name="LONAB96">#REF!</definedName>
    <definedName name="Low_external">#REF!</definedName>
    <definedName name="Low_fiscal">#REF!</definedName>
    <definedName name="Low_growth_extended">#REF!</definedName>
    <definedName name="Low_growth_summary">#REF!</definedName>
    <definedName name="Low_monetary">#REF!</definedName>
    <definedName name="Low_real">#REF!</definedName>
    <definedName name="Low_summary">#REF!</definedName>
    <definedName name="m">#N/A</definedName>
    <definedName name="M_MICT">#REF!</definedName>
    <definedName name="MACRO">#REF!</definedName>
    <definedName name="MACROINPUT">#REF!</definedName>
    <definedName name="MAI">#REF!</definedName>
    <definedName name="manodeobra">'[2]EVALUACIÓN SOCIOECONÓMICA'!#REF!</definedName>
    <definedName name="manodeobra2">'[2]EVALUACIÓN SOCIOECONÓMICA'!#REF!</definedName>
    <definedName name="manodeobra3">'[2]EVALUACIÓN SOCIOECONÓMICA'!#REF!</definedName>
    <definedName name="mar">[10]Programa!#REF!</definedName>
    <definedName name="MARS">#REF!</definedName>
    <definedName name="Maturity_IDA">[28]NPV_base!$B$23</definedName>
    <definedName name="Maturity_NC">[28]NPV_base!#REF!</definedName>
    <definedName name="may">[10]Programa!#REF!</definedName>
    <definedName name="MCPI">#REF!</definedName>
    <definedName name="MENSUEL">#REF!</definedName>
    <definedName name="merde" hidden="1">{"Riqfin97",#N/A,FALSE,"Tran";"Riqfinpro",#N/A,FALSE,"Tran"}</definedName>
    <definedName name="MIDDLE">#REF!</definedName>
    <definedName name="ministere">OFFSET([22]Code!$E$2,0,0,COUNTA([22]Code!$E:$E)-1,1)</definedName>
    <definedName name="ministeredesc">OFFSET([22]Code!$E$2,0,0,COUNTA([22]Code!$E:$E)-1,2)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>#REF!</definedName>
    <definedName name="moj" hidden="1">{"Riqfin97",#N/A,FALSE,"Tran";"Riqfinpro",#N/A,FALSE,"Tran"}</definedName>
    <definedName name="Monetary_Program">#REF!</definedName>
    <definedName name="Monetary_Survey">#REF!</definedName>
    <definedName name="Monetary_Survey_Analytical_Tables">#REF!</definedName>
    <definedName name="Monetary_Survey_growth_rates">#REF!</definedName>
    <definedName name="Monthly_CG_projection">#REF!</definedName>
    <definedName name="MonthlyInf">#REF!</definedName>
    <definedName name="montoinversion2">'[2]EVALUACIÓN SOCIOECONÓMICA'!#REF!</definedName>
    <definedName name="montoinversion3">'[2]EVALUACIÓN SOCIOECONÓMICA'!#REF!</definedName>
    <definedName name="mte" hidden="1">{"Riqfin97",#N/A,FALSE,"Tran";"Riqfinpro",#N/A,FALSE,"Tran"}</definedName>
    <definedName name="mul">OFFSET('[16]PROGR&amp;PROJETS_21-22'!$AE$7,0,0,COUNTA('[16]PROGR&amp;PROJETS_21-22'!$O:$O)+165,1)</definedName>
    <definedName name="MUNI96">#REF!</definedName>
    <definedName name="n" hidden="1">{"Minpmon",#N/A,FALSE,"Monthinput"}</definedName>
    <definedName name="N_MENJS">#REF!</definedName>
    <definedName name="names">#REF!</definedName>
    <definedName name="NAMES_A">#REF!</definedName>
    <definedName name="NFPS_">[12]OPS!#REF!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NOVEMBRE">#REF!</definedName>
    <definedName name="O_MAS">#REF!</definedName>
    <definedName name="OCTOBRE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>#REF!</definedName>
    <definedName name="OPC">#REF!</definedName>
    <definedName name="opu" hidden="1">{"Riqfin97",#N/A,FALSE,"Tran";"Riqfinpro",#N/A,FALSE,"Tran"}</definedName>
    <definedName name="OTRAS96">#REF!</definedName>
    <definedName name="otros2">'[2]EVALUACIÓN SOCIOECONÓMICA'!#REF!</definedName>
    <definedName name="otros2000">#REF!</definedName>
    <definedName name="otros2001">#REF!</definedName>
    <definedName name="otros2002">#REF!</definedName>
    <definedName name="otros2003">#REF!</definedName>
    <definedName name="otros3">'[2]EVALUACIÓN SOCIOECONÓMICA'!#REF!</definedName>
    <definedName name="otros98">[10]Programa!#REF!</definedName>
    <definedName name="otros98j">[10]Programa!#REF!</definedName>
    <definedName name="otros98s">#REF!</definedName>
    <definedName name="otros99">#REF!</definedName>
    <definedName name="p" hidden="1">{"Riqfin97",#N/A,FALSE,"Tran";"Riqfinpro",#N/A,FALSE,"Tran"}</definedName>
    <definedName name="P_MSPP">#REF!</definedName>
    <definedName name="paiement_direct" localSheetId="0">#REF!</definedName>
    <definedName name="paiement_direct">#REF!</definedName>
    <definedName name="parsemestre">#REF!</definedName>
    <definedName name="PARTIDA">[7]SPNF!#REF!</definedName>
    <definedName name="partrimestreIII">#REF!</definedName>
    <definedName name="parTrimIV">#REF!</definedName>
    <definedName name="Path_Data">#REF!</definedName>
    <definedName name="Path_System">#REF!</definedName>
    <definedName name="PaymentsPerYear">#REF!</definedName>
    <definedName name="pcdr">'[35]NOUVEAUX-PROGRAMMES 2012-2013_'!$F$1010</definedName>
    <definedName name="PEACEAGR">#REF!</definedName>
    <definedName name="PERE96">#REF!</definedName>
    <definedName name="petrocaribe">#REF!</definedName>
    <definedName name="PEX">[26]SUPUESTOS!A$14</definedName>
    <definedName name="pib_int">#REF!</definedName>
    <definedName name="pib98j">[10]Programa!#REF!</definedName>
    <definedName name="pib98s">[10]Programa!#REF!</definedName>
    <definedName name="PIBporSECT">#REF!</definedName>
    <definedName name="pit" hidden="1">{"Riqfin97",#N/A,FALSE,"Tran";"Riqfinpro",#N/A,FALSE,"Tran"}</definedName>
    <definedName name="plame">#REF!</definedName>
    <definedName name="plame2000">#REF!</definedName>
    <definedName name="plame2001">#REF!</definedName>
    <definedName name="plame2002">#REF!</definedName>
    <definedName name="plame2003">#REF!</definedName>
    <definedName name="plame98">[10]Programa!#REF!</definedName>
    <definedName name="plame98j">[10]Programa!#REF!</definedName>
    <definedName name="plame98s">#REF!</definedName>
    <definedName name="plame99">#REF!</definedName>
    <definedName name="plazo">#REF!</definedName>
    <definedName name="plazo2000">#REF!</definedName>
    <definedName name="plazo2001">#REF!</definedName>
    <definedName name="plazo2002">#REF!</definedName>
    <definedName name="plazo2003">#REF!</definedName>
    <definedName name="plazo98">[10]Programa!#REF!</definedName>
    <definedName name="plazo98j">[10]Programa!#REF!</definedName>
    <definedName name="plazo98s">#REF!</definedName>
    <definedName name="plazo99">#REF!</definedName>
    <definedName name="posnet2">#REF!</definedName>
    <definedName name="Potencia2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#REF!</definedName>
    <definedName name="POUVOIR1">'[25]solde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ntArea_SET">#N/A</definedName>
    <definedName name="PRIV0">[36]ASSUMPTIONS!#REF!</definedName>
    <definedName name="PRIV00">[36]ASSUMPTIONS!#REF!</definedName>
    <definedName name="priv1">#REF!</definedName>
    <definedName name="PRIV11">[36]ASSUMPTIONS!#REF!</definedName>
    <definedName name="priv2">#REF!</definedName>
    <definedName name="PRIV22">[36]ASSUMPTIONS!#REF!</definedName>
    <definedName name="PRIV3">[36]ASSUMPTIONS!#REF!</definedName>
    <definedName name="PRIV33">[36]ASSUMPTIONS!#REF!</definedName>
    <definedName name="privada2">'[2]EVALUACIÓN PRIVADA'!#REF!</definedName>
    <definedName name="privada3">'[2]EVALUACIÓN PRIVADA'!#REF!</definedName>
    <definedName name="PROG">[37]Assumptions:Debtind!$B$2:$J$72</definedName>
    <definedName name="progra">#REF!</definedName>
    <definedName name="PROJ">'[37]MT-Low:Income'!$B$2:$N$57</definedName>
    <definedName name="Prposition_desafectation" hidden="1">{"Riqfin97",#N/A,FALSE,"Tran";"Riqfinpro",#N/A,FALSE,"Tran"}</definedName>
    <definedName name="PUBL00">[36]ASSUMPTIONS!#REF!</definedName>
    <definedName name="PUBL11">[36]ASSUMPTIONS!#REF!</definedName>
    <definedName name="PUBL2">[36]ASSUMPTIONS!#REF!</definedName>
    <definedName name="PUBL22">[36]ASSUMPTIONS!#REF!</definedName>
    <definedName name="PUBL33">[36]ASSUMPTIONS!#REF!</definedName>
    <definedName name="PUBL5">[36]ASSUMPTIONS!#REF!</definedName>
    <definedName name="PUBL55">[36]ASSUMPTIONS!#REF!</definedName>
    <definedName name="PUBL6">[36]ASSUMPTIONS!#REF!</definedName>
    <definedName name="PUBL66">[36]ASSUMPTIONS!#REF!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hidden="1">'[34]J(Priv.Cap)'!#REF!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>#REF!</definedName>
    <definedName name="RANGLIST">'[12]CGvt Rev'!#REF!</definedName>
    <definedName name="REA">[20]Liste!#REF!</definedName>
    <definedName name="Realprint">#REF!</definedName>
    <definedName name="reference">OFFSET(#REF!,0,0,COUNTA(#REF!),3)</definedName>
    <definedName name="renegocia">[10]Programa!#REF!</definedName>
    <definedName name="RESTNFPS">#REF!</definedName>
    <definedName name="RESTNFPS_">#REF!</definedName>
    <definedName name="RESUM_0612">#REF!</definedName>
    <definedName name="REVENUE_">'[12]CGvt Rev'!#REF!</definedName>
    <definedName name="rf">[10]Programa!#REF!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[38]EERProfile!$B$2</definedName>
    <definedName name="RgCName">[38]EERProfile!$A$2</definedName>
    <definedName name="RgFdBaseYr">[38]EERProfile!$O$2</definedName>
    <definedName name="RgFdBper">[38]EERProfile!$M$2</definedName>
    <definedName name="RgFdDefBaseYr">[38]EERProfile!$P$2</definedName>
    <definedName name="RgFdEper">[38]EERProfile!$N$2</definedName>
    <definedName name="RgFdGrFoot">[38]EERProfile!$AC$2</definedName>
    <definedName name="RgFdGrSeries">[38]EERProfile!$AA$2:$AA$7</definedName>
    <definedName name="RgFdGrSeriesVal">[38]EERProfile!$AB$2:$AB$7</definedName>
    <definedName name="RgFdGrType">[38]EERProfile!$Z$2</definedName>
    <definedName name="RgFdPartCseries">[38]EERProfile!$K$2</definedName>
    <definedName name="RgFdPartCsource">#REF!</definedName>
    <definedName name="RgFdPartEseries">#REF!</definedName>
    <definedName name="RgFdPartEsource">#REF!</definedName>
    <definedName name="RgFdPartUserFile">[38]EERProfile!$L$2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[38]EERProfile!$G$2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nfinpriv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'[2]EVALUACIÓN SOCIOECONÓMICA'!#REF!</definedName>
    <definedName name="RPCDivisa3">'[2]EVALUACIÓN SOCIOECONÓMICA'!#REF!</definedName>
    <definedName name="rpcmanodeobra">'[2]EVALUACIÓN SOCIOECONÓMICA'!#REF!</definedName>
    <definedName name="RPCManodeobra2">'[2]EVALUACIÓN SOCIOECONÓMICA'!#REF!</definedName>
    <definedName name="RPCManodeobra3">'[2]EVALUACIÓN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>#REF!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#REF!</definedName>
    <definedName name="SECTEUR1">'[25]solde des crédits'!$B$12</definedName>
    <definedName name="secteurdesc">OFFSET([22]Code!$C$2,0,0,COUNTA([22]Code!$C:$C)-1,2)</definedName>
    <definedName name="section">OFFSET([22]Code!$I$2,0,0,COUNTA([22]Code!$I:$I)-1,1)</definedName>
    <definedName name="sectiondesc">OFFSET([22]Code!$I$2,0,0,COUNTA([22]Code!$I:$I)-1,2)</definedName>
    <definedName name="SECTITRE">#REF!</definedName>
    <definedName name="SECTORES">[7]SPNF!#REF!</definedName>
    <definedName name="sel24a">'[2]EVALUACIÓN SOCIOECONÓMICA'!#REF!</definedName>
    <definedName name="sel34a">'[2]EVALUACIÓN SOCIOECONÓMICA'!#REF!</definedName>
    <definedName name="Selec2">'[2]EVALUACIÓN PRIVADA'!#REF!</definedName>
    <definedName name="Selec3">'[2]EVALUACIÓN PRIVADA'!#REF!</definedName>
    <definedName name="selección2">[2]ALTERNATIVAS!#REF!</definedName>
    <definedName name="selección3">[2]ALTERNATIVAS!#REF!</definedName>
    <definedName name="Selected_Economic_and_Financial_Indicators">#REF!</definedName>
    <definedName name="selImpuestos">'[2]EVALUACIÓN PRIVADA'!#REF!</definedName>
    <definedName name="selImpuestos2">'[2]EVALUACIÓN PRIVADA'!#REF!</definedName>
    <definedName name="selImpuestos3">'[2]EVALUACIÓN PRIVADA'!#REF!</definedName>
    <definedName name="selx">[2]PREPARACION!#REF!</definedName>
    <definedName name="SEMESTRE2">#REF!</definedName>
    <definedName name="SEMETRE1">#REF!</definedName>
    <definedName name="sens41">'[2]ANÁLISIS DE SENSIBILIDAD'!#REF!</definedName>
    <definedName name="SEPTEMBRE">#REF!</definedName>
    <definedName name="ser" hidden="1">{"Riqfin97",#N/A,FALSE,"Tran";"Riqfinpro",#N/A,FALSE,"Tran"}</definedName>
    <definedName name="service">OFFSET([22]Code!$K$2,0,0,COUNTA([22]Code!$K:$K)-1,1)</definedName>
    <definedName name="servicedesc">OFFSET([22]Code!$K$2,0,0,COUNTA([22]Code!$K:$K)-1,2)</definedName>
    <definedName name="sexe">OFFSET([22]Code!#REF!,0,0,COUNTA([22]Code!#REF!)-1,1)</definedName>
    <definedName name="SHEET_A._Contents_and_file_description">#REF!</definedName>
    <definedName name="SHEET_B._DATA_FROM_TO_OTHER_FILES">#REF!</definedName>
    <definedName name="SHEET_C._RAW_DATA1">#REF!</definedName>
    <definedName name="SHEET_C._RAW_DATA2">#REF!</definedName>
    <definedName name="SHEET_D._DATA_TRANSFORMATIONS">#REF!</definedName>
    <definedName name="SHEET_E._FINAL_TABLES">#REF!</definedName>
    <definedName name="SIDXGOB">'[26]SFISCAL-MOD'!$A$146:$IV$146</definedName>
    <definedName name="sisfin2">#REF!</definedName>
    <definedName name="SISTEMA_BANCARIO_NACIONAL">#REF!</definedName>
    <definedName name="Socioeconómica1">'[2]EVALUACIÓN SOCIOECONÓMICA'!#REF!</definedName>
    <definedName name="socioeconómica2">'[2]EVALUACIÓN SOCIOECONÓMICA'!#REF!</definedName>
    <definedName name="Socioeconomica3">'[2]EVALUACIÓN SOCIOECONÓMICA'!#REF!</definedName>
    <definedName name="socioeconómica3">'[2]EVALUACIÓN SOCIOECONÓMICA'!#REF!</definedName>
    <definedName name="SS">[39]IMATA!$B$45:$B$108</definedName>
    <definedName name="ssss" hidden="1">{"Riqfin97",#N/A,FALSE,"Tran";"Riqfinpro",#N/A,FALSE,"Tran"}</definedName>
    <definedName name="ssssss">#N/A</definedName>
    <definedName name="Staff_Report_table">#REF!</definedName>
    <definedName name="STOP">#REF!</definedName>
    <definedName name="SUMGDP">[32]NA!#REF!</definedName>
    <definedName name="Summary_Accounts_SR_table">#REF!</definedName>
    <definedName name="SUMTAB">[40]CPI:NA!$A$272:$R$990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>#REF!</definedName>
    <definedName name="Table">#REF!</definedName>
    <definedName name="Table_16.__Guatemala__National_Accounts_at_Current_Prices">#REF!</definedName>
    <definedName name="Table_2._Country_X___Public_Sector_Financing_1">#REF!</definedName>
    <definedName name="Table_20.cont__Guatemala___Selected_Agricultural_Sector_Statistics__concluded">#REF!</definedName>
    <definedName name="Table_28._Guatemala___Selected_Wage_Indicators_1">#REF!</definedName>
    <definedName name="Table_28a._Guatemala___Selected_Wage_Indicators_1">#REF!</definedName>
    <definedName name="Table_30a._Guatemala___Selected_Employment_and_Labor_Productivity_Indicators">#REF!</definedName>
    <definedName name="Table_31._Guatemala___Selected_Wage_and_Employment_Indicators_1">#REF!</definedName>
    <definedName name="Table_32.__Guatemala__Trends_in_Unit_Labor_Costs__ULC___Real_Wages__Productivity_and_Employment">#REF!</definedName>
    <definedName name="Table_33.__Guatemala__Indicators_of_Competitiveness">#REF!</definedName>
    <definedName name="Table_4._Guatemala___Consumer_Price_Indices__1">#REF!</definedName>
    <definedName name="Table_A.__Guatemala__Trends_in_Private_Sector_Unit_Labor_Costs__ULC___Real_Wages__Productivity_and_Employment">#REF!</definedName>
    <definedName name="Table_baseline">'[28]Table 6'!$A$3:$AR$61</definedName>
    <definedName name="Table_stress">[28]SR_Table_Stress!$A$1:$V$75</definedName>
    <definedName name="Table1">#REF!</definedName>
    <definedName name="Table2">#REF!</definedName>
    <definedName name="Table5">[41]Stfrprtables!#REF!</definedName>
    <definedName name="Table8">#REF!</definedName>
    <definedName name="Tarifa">'[2]EVALUACIÓN PRIVADA'!#REF!</definedName>
    <definedName name="Tarifa2">'[2]EVALUACIÓN PRIVADA'!#REF!</definedName>
    <definedName name="Tarifa3">'[2]EVALUACIÓN PRIVADA'!#REF!</definedName>
    <definedName name="TarifaS2">'[2]EVALUACIÓN SOCIOECONÓMICA'!#REF!</definedName>
    <definedName name="TarifaS3">'[2]EVALUACIÓN SOCIOECONÓMICA'!#REF!</definedName>
    <definedName name="TAUX">#REF!</definedName>
    <definedName name="TAUX1">#REF!</definedName>
    <definedName name="TauxdeChange" localSheetId="0">#REF!</definedName>
    <definedName name="TauxdeChange">#REF!</definedName>
    <definedName name="TCN">[26]SREAL!A$158</definedName>
    <definedName name="TECHNICIENDEPB">[20]Liste!#REF!</definedName>
    <definedName name="TINIT">#N/A</definedName>
    <definedName name="TINT">SUM(#REF!)</definedName>
    <definedName name="TINT2">#REF!</definedName>
    <definedName name="TITRE">#REF!</definedName>
    <definedName name="títulos">#REF!</definedName>
    <definedName name="tj" hidden="1">{"Riqfin97",#N/A,FALSE,"Tran";"Riqfinpro",#N/A,FALSE,"Tran"}</definedName>
    <definedName name="TMG_D">[21]Q5!$E$23:$AH$23</definedName>
    <definedName name="TMGO">#N/A</definedName>
    <definedName name="TOTAL">#REF!</definedName>
    <definedName name="Total1a">'[2]EVALUACIÓN SOCIOECONÓMICA'!#REF!</definedName>
    <definedName name="Total1ap">'[2]EVALUACIÓN PRIVADA'!#REF!</definedName>
    <definedName name="Total2">'[2]EVALUACIÓN SOCIOECONÓMICA'!#REF!</definedName>
    <definedName name="Total2a">'[2]EVALUACIÓN SOCIOECONÓMICA'!#REF!</definedName>
    <definedName name="Total3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OFFSET('[16]PROGR&amp;PROJETS_21-22'!$W$7,0,0,COUNTA('[16]PROGR&amp;PROJETS_21-22'!$O:$O)+165,1)</definedName>
    <definedName name="tp_21">OFFSET([16]dataPIP!$J$2,0,0,COUNTA([16]dataPIP!$A:$A)-1,1)</definedName>
    <definedName name="trans">#REF!</definedName>
    <definedName name="TRAS">#N/A</definedName>
    <definedName name="TRIM1">#REF!</definedName>
    <definedName name="TRIM2">#REF!</definedName>
    <definedName name="TRIM3">#REF!</definedName>
    <definedName name="TRIM4">#REF!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hidden="1">[42]M!#REF!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>[20]Liste!#REF!</definedName>
    <definedName name="U_DETTE">#REF!</definedName>
    <definedName name="UEH">#REF!</definedName>
    <definedName name="usuarios2">'[2]EVALUACIÓN PRIVADA'!#REF!</definedName>
    <definedName name="usuarios3">'[2]EVALUACIÓN PRIVADA'!#REF!</definedName>
    <definedName name="usuariosS2">'[2]EVALUACIÓN SOCIOECONÓMICA'!#REF!</definedName>
    <definedName name="usuariosS3">'[2]EVALUACIÓN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>#REF!</definedName>
    <definedName name="vadp2">'[2]EVALUACIÓN PRIVADA'!#REF!</definedName>
    <definedName name="vadp3">'[2]EVALUACIÓN PRIVADA'!#REF!</definedName>
    <definedName name="vads2">'[2]EVALUACIÓN SOCIOECONÓMICA'!#REF!</definedName>
    <definedName name="vads3">'[2]EVALUACIÓN SOCIOECONÓMICA'!#REF!</definedName>
    <definedName name="vanp">'[2]ANÁLISIS DE SENSIBILIDAD'!#REF!</definedName>
    <definedName name="vanp2">'[2]EVALUACIÓN PRIVADA'!#REF!</definedName>
    <definedName name="vanp3">'[2]EVALUACIÓN PRIVADA'!#REF!</definedName>
    <definedName name="vans2">'[2]EVALUACIÓN SOCIOECONÓMICA'!#REF!</definedName>
    <definedName name="vans3">'[2]EVALUACIÓN SOCIOECONÓMICA'!#REF!</definedName>
    <definedName name="venci">#REF!</definedName>
    <definedName name="venci2000">#REF!</definedName>
    <definedName name="venci2001">#REF!</definedName>
    <definedName name="venci2002">#REF!</definedName>
    <definedName name="venci2003">#REF!</definedName>
    <definedName name="venci98">[10]Programa!#REF!</definedName>
    <definedName name="venci98j">[10]Programa!#REF!</definedName>
    <definedName name="venci98s">#REF!</definedName>
    <definedName name="venci99">#REF!</definedName>
    <definedName name="Vida2">'[2]EVALUACIÓN SOCIOECONÓMICA'!#REF!</definedName>
    <definedName name="Vida3">'[2]EVALUACIÓN SOCIOECONÓMICA'!#REF!</definedName>
    <definedName name="VOLET1">#REF!</definedName>
    <definedName name="VOLET10">#REF!</definedName>
    <definedName name="VOLET11">#REF!</definedName>
    <definedName name="VOLET2">#REF!</definedName>
    <definedName name="VOLET3">#REF!</definedName>
    <definedName name="VOLET4">#REF!</definedName>
    <definedName name="VOLET5">#REF!</definedName>
    <definedName name="VOLET6">#REF!</definedName>
    <definedName name="VOLET7">#REF!</definedName>
    <definedName name="VOLET8">#REF!</definedName>
    <definedName name="VOLET9">#REF!</definedName>
    <definedName name="vpcp2">'[2]EVALUACIÓN PRIVADA'!#REF!</definedName>
    <definedName name="vpcp3">'[2]EVALUACIÓN PRIVADA'!#REF!</definedName>
    <definedName name="vpcs2">'[2]EVALUACIÓN SOCIOECONÓMICA'!#REF!</definedName>
    <definedName name="vpcs3">'[2]EVALUACIÓN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>#REF!</definedName>
    <definedName name="wer" hidden="1">{"Riqfin97",#N/A,FALSE,"Tran";"Riqfinpro",#N/A,FALSE,"Tran"}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[42]M!#REF!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[42]M!#REF!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>#REF!</definedName>
    <definedName name="xa">'[27]PIB EN CORR'!#REF!</definedName>
    <definedName name="xaa">'[27]PIB EN CORR'!$AV$5:$AV$77</definedName>
    <definedName name="xbb">'[27]PIB EN CORR'!#REF!</definedName>
    <definedName name="XBS">[26]SREAL!A$41</definedName>
    <definedName name="XGS">#REF!</definedName>
    <definedName name="xx" hidden="1">{"Riqfin97",#N/A,FALSE,"Tran";"Riqfinpro",#N/A,FALSE,"Tran"}</definedName>
    <definedName name="xxWRS_1">'[43]Shared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_CPUR_APPEL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TEREDA_RESUME_P9!$A$1:$S$50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8" i="5" l="1"/>
  <c r="H48" i="5"/>
  <c r="O43" i="5"/>
  <c r="F43" i="5"/>
  <c r="C41" i="5"/>
  <c r="I41" i="5"/>
  <c r="H41" i="5"/>
  <c r="F42" i="5"/>
  <c r="N41" i="5"/>
  <c r="M41" i="5"/>
  <c r="D41" i="5"/>
  <c r="O40" i="5"/>
  <c r="J40" i="5"/>
  <c r="G48" i="5"/>
  <c r="F40" i="5"/>
  <c r="N38" i="5"/>
  <c r="M38" i="5"/>
  <c r="L38" i="5"/>
  <c r="J39" i="5"/>
  <c r="F39" i="5"/>
  <c r="K39" i="5" s="1"/>
  <c r="I38" i="5"/>
  <c r="H38" i="5"/>
  <c r="G38" i="5"/>
  <c r="E38" i="5"/>
  <c r="D38" i="5"/>
  <c r="O36" i="5"/>
  <c r="J36" i="5"/>
  <c r="F36" i="5"/>
  <c r="O35" i="5"/>
  <c r="J35" i="5"/>
  <c r="F35" i="5"/>
  <c r="K35" i="5" s="1"/>
  <c r="P35" i="5" s="1"/>
  <c r="O34" i="5"/>
  <c r="J34" i="5"/>
  <c r="F34" i="5"/>
  <c r="K34" i="5" s="1"/>
  <c r="P34" i="5" s="1"/>
  <c r="J33" i="5"/>
  <c r="F33" i="5"/>
  <c r="K33" i="5" s="1"/>
  <c r="O29" i="5"/>
  <c r="J29" i="5"/>
  <c r="F29" i="5"/>
  <c r="N27" i="5"/>
  <c r="M27" i="5"/>
  <c r="L27" i="5"/>
  <c r="O27" i="5" s="1"/>
  <c r="I27" i="5"/>
  <c r="F28" i="5"/>
  <c r="H27" i="5"/>
  <c r="G27" i="5"/>
  <c r="E27" i="5"/>
  <c r="D27" i="5"/>
  <c r="R26" i="5"/>
  <c r="O26" i="5"/>
  <c r="J26" i="5"/>
  <c r="F26" i="5"/>
  <c r="K26" i="5" s="1"/>
  <c r="P26" i="5" s="1"/>
  <c r="Q26" i="5" s="1"/>
  <c r="O25" i="5"/>
  <c r="N24" i="5"/>
  <c r="M24" i="5"/>
  <c r="J25" i="5"/>
  <c r="D24" i="5"/>
  <c r="I24" i="5"/>
  <c r="G24" i="5"/>
  <c r="E24" i="5"/>
  <c r="M21" i="5"/>
  <c r="I48" i="5"/>
  <c r="F23" i="5"/>
  <c r="O22" i="5"/>
  <c r="J22" i="5"/>
  <c r="E21" i="5"/>
  <c r="O20" i="5"/>
  <c r="M18" i="5"/>
  <c r="L18" i="5"/>
  <c r="J20" i="5"/>
  <c r="E48" i="5"/>
  <c r="D48" i="5"/>
  <c r="C48" i="5"/>
  <c r="O19" i="5"/>
  <c r="I18" i="5"/>
  <c r="H18" i="5"/>
  <c r="G18" i="5"/>
  <c r="E18" i="5"/>
  <c r="N18" i="5"/>
  <c r="D18" i="5"/>
  <c r="C18" i="5"/>
  <c r="O17" i="5"/>
  <c r="J17" i="5"/>
  <c r="J14" i="5"/>
  <c r="F14" i="5"/>
  <c r="K14" i="5" s="1"/>
  <c r="O13" i="5"/>
  <c r="J13" i="5"/>
  <c r="F13" i="5"/>
  <c r="O12" i="5"/>
  <c r="F12" i="5"/>
  <c r="O11" i="5"/>
  <c r="J11" i="5"/>
  <c r="K11" i="5" s="1"/>
  <c r="P11" i="5" s="1"/>
  <c r="F11" i="5"/>
  <c r="O10" i="5"/>
  <c r="J10" i="5"/>
  <c r="F10" i="5"/>
  <c r="O9" i="5"/>
  <c r="J9" i="5"/>
  <c r="F9" i="5"/>
  <c r="O8" i="5"/>
  <c r="J8" i="5"/>
  <c r="F8" i="5"/>
  <c r="O7" i="5"/>
  <c r="J7" i="5"/>
  <c r="F7" i="5"/>
  <c r="K7" i="5" s="1"/>
  <c r="P7" i="5" s="1"/>
  <c r="O6" i="5"/>
  <c r="J6" i="5"/>
  <c r="F6" i="5"/>
  <c r="N3" i="5"/>
  <c r="N2" i="5" s="1"/>
  <c r="M3" i="5"/>
  <c r="M2" i="5" s="1"/>
  <c r="L3" i="5"/>
  <c r="L2" i="5" s="1"/>
  <c r="J5" i="5"/>
  <c r="F5" i="5"/>
  <c r="K5" i="5" s="1"/>
  <c r="O4" i="5"/>
  <c r="H3" i="5"/>
  <c r="H2" i="5" s="1"/>
  <c r="E3" i="5"/>
  <c r="E2" i="5" s="1"/>
  <c r="D3" i="5"/>
  <c r="D2" i="5" s="1"/>
  <c r="F4" i="5"/>
  <c r="B3" i="5"/>
  <c r="O24" i="5" l="1"/>
  <c r="M16" i="5"/>
  <c r="O38" i="5"/>
  <c r="K29" i="5"/>
  <c r="P29" i="5" s="1"/>
  <c r="K40" i="5"/>
  <c r="P40" i="5" s="1"/>
  <c r="K36" i="5"/>
  <c r="P36" i="5" s="1"/>
  <c r="R36" i="5" s="1"/>
  <c r="E16" i="5"/>
  <c r="K13" i="5"/>
  <c r="P13" i="5"/>
  <c r="K10" i="5"/>
  <c r="K8" i="5"/>
  <c r="P8" i="5" s="1"/>
  <c r="Q8" i="5" s="1"/>
  <c r="R35" i="5"/>
  <c r="Q35" i="5"/>
  <c r="S7" i="5"/>
  <c r="R7" i="5"/>
  <c r="Q7" i="5"/>
  <c r="R13" i="5"/>
  <c r="Q13" i="5"/>
  <c r="P5" i="5"/>
  <c r="K6" i="5"/>
  <c r="P6" i="5" s="1"/>
  <c r="P10" i="5"/>
  <c r="R34" i="5"/>
  <c r="Q34" i="5"/>
  <c r="S34" i="5"/>
  <c r="O18" i="5"/>
  <c r="F41" i="5"/>
  <c r="K38" i="5"/>
  <c r="P38" i="5" s="1"/>
  <c r="Q40" i="5"/>
  <c r="R40" i="5"/>
  <c r="R8" i="5"/>
  <c r="K9" i="5"/>
  <c r="P9" i="5" s="1"/>
  <c r="R29" i="5"/>
  <c r="S29" i="5"/>
  <c r="Q29" i="5"/>
  <c r="F3" i="5"/>
  <c r="F2" i="5" s="1"/>
  <c r="K4" i="5"/>
  <c r="Q11" i="5"/>
  <c r="R11" i="5"/>
  <c r="J42" i="5"/>
  <c r="C24" i="5"/>
  <c r="F24" i="5" s="1"/>
  <c r="F25" i="5"/>
  <c r="K25" i="5" s="1"/>
  <c r="P25" i="5" s="1"/>
  <c r="F22" i="5"/>
  <c r="O28" i="5"/>
  <c r="G3" i="5"/>
  <c r="G2" i="5" s="1"/>
  <c r="C27" i="5"/>
  <c r="C38" i="5"/>
  <c r="F20" i="5"/>
  <c r="J19" i="5"/>
  <c r="J18" i="5" s="1"/>
  <c r="I21" i="5"/>
  <c r="I16" i="5" s="1"/>
  <c r="F17" i="5"/>
  <c r="C3" i="5"/>
  <c r="C2" i="5" s="1"/>
  <c r="O5" i="5"/>
  <c r="O3" i="5" s="1"/>
  <c r="O39" i="5"/>
  <c r="P39" i="5" s="1"/>
  <c r="I3" i="5"/>
  <c r="I2" i="5" s="1"/>
  <c r="G21" i="5"/>
  <c r="G16" i="5" s="1"/>
  <c r="J4" i="5"/>
  <c r="J3" i="5" s="1"/>
  <c r="O14" i="5"/>
  <c r="P14" i="5" s="1"/>
  <c r="H24" i="5"/>
  <c r="J24" i="5" s="1"/>
  <c r="J21" i="5" s="1"/>
  <c r="F27" i="5"/>
  <c r="F38" i="5"/>
  <c r="O48" i="5"/>
  <c r="F19" i="5"/>
  <c r="O23" i="5"/>
  <c r="O21" i="5" s="1"/>
  <c r="L41" i="5"/>
  <c r="O41" i="5" s="1"/>
  <c r="O42" i="5"/>
  <c r="J23" i="5"/>
  <c r="J48" i="5" s="1"/>
  <c r="E41" i="5"/>
  <c r="J12" i="5"/>
  <c r="K12" i="5" s="1"/>
  <c r="P12" i="5" s="1"/>
  <c r="M48" i="5"/>
  <c r="J28" i="5"/>
  <c r="J27" i="5" s="1"/>
  <c r="O33" i="5"/>
  <c r="P33" i="5" s="1"/>
  <c r="J38" i="5"/>
  <c r="J43" i="5"/>
  <c r="K43" i="5" s="1"/>
  <c r="P43" i="5" s="1"/>
  <c r="D21" i="5"/>
  <c r="N21" i="5"/>
  <c r="N16" i="5" s="1"/>
  <c r="L24" i="5"/>
  <c r="L21" i="5" s="1"/>
  <c r="L16" i="5" s="1"/>
  <c r="D16" i="5"/>
  <c r="N48" i="5"/>
  <c r="G41" i="5"/>
  <c r="Q36" i="5" l="1"/>
  <c r="J16" i="5"/>
  <c r="K28" i="5"/>
  <c r="C21" i="5"/>
  <c r="Q14" i="5"/>
  <c r="S14" i="5"/>
  <c r="R14" i="5"/>
  <c r="R12" i="5"/>
  <c r="Q12" i="5"/>
  <c r="O16" i="5"/>
  <c r="S43" i="5"/>
  <c r="R43" i="5"/>
  <c r="Q43" i="5"/>
  <c r="R33" i="5"/>
  <c r="Q33" i="5"/>
  <c r="H21" i="5"/>
  <c r="H16" i="5" s="1"/>
  <c r="J2" i="5"/>
  <c r="S6" i="5"/>
  <c r="R6" i="5"/>
  <c r="Q6" i="5"/>
  <c r="K27" i="5"/>
  <c r="P27" i="5" s="1"/>
  <c r="P28" i="5"/>
  <c r="S5" i="5"/>
  <c r="R5" i="5"/>
  <c r="Q5" i="5"/>
  <c r="F21" i="5"/>
  <c r="K22" i="5"/>
  <c r="K23" i="5"/>
  <c r="P23" i="5" s="1"/>
  <c r="S25" i="5"/>
  <c r="R25" i="5"/>
  <c r="Q25" i="5"/>
  <c r="O2" i="5"/>
  <c r="K24" i="5"/>
  <c r="P24" i="5" s="1"/>
  <c r="F18" i="5"/>
  <c r="K19" i="5"/>
  <c r="J41" i="5"/>
  <c r="K42" i="5"/>
  <c r="P4" i="5"/>
  <c r="K3" i="5"/>
  <c r="K2" i="5" s="1"/>
  <c r="F16" i="5"/>
  <c r="K17" i="5"/>
  <c r="C16" i="5"/>
  <c r="R9" i="5"/>
  <c r="Q9" i="5"/>
  <c r="S10" i="5"/>
  <c r="Q10" i="5"/>
  <c r="R10" i="5"/>
  <c r="S39" i="5"/>
  <c r="R39" i="5"/>
  <c r="Q39" i="5"/>
  <c r="S38" i="5"/>
  <c r="R38" i="5"/>
  <c r="Q38" i="5"/>
  <c r="K20" i="5"/>
  <c r="F48" i="5"/>
  <c r="K41" i="5" l="1"/>
  <c r="P41" i="5" s="1"/>
  <c r="P42" i="5"/>
  <c r="P22" i="5"/>
  <c r="K21" i="5"/>
  <c r="K16" i="5" s="1"/>
  <c r="P19" i="5"/>
  <c r="K18" i="5"/>
  <c r="P18" i="5" s="1"/>
  <c r="S28" i="5"/>
  <c r="Q28" i="5"/>
  <c r="R28" i="5"/>
  <c r="S27" i="5"/>
  <c r="R27" i="5"/>
  <c r="Q27" i="5"/>
  <c r="K48" i="5"/>
  <c r="P20" i="5"/>
  <c r="P17" i="5"/>
  <c r="Q24" i="5"/>
  <c r="S24" i="5"/>
  <c r="R24" i="5"/>
  <c r="W3" i="5"/>
  <c r="P3" i="5"/>
  <c r="S4" i="5"/>
  <c r="Q4" i="5"/>
  <c r="Q3" i="5" s="1"/>
  <c r="R4" i="5"/>
  <c r="S23" i="5"/>
  <c r="Q23" i="5"/>
  <c r="R23" i="5"/>
  <c r="P16" i="5" l="1"/>
  <c r="P21" i="5"/>
  <c r="Q22" i="5"/>
  <c r="Q21" i="5" s="1"/>
  <c r="R22" i="5"/>
  <c r="S22" i="5"/>
  <c r="Q17" i="5"/>
  <c r="R17" i="5"/>
  <c r="S17" i="5"/>
  <c r="S18" i="5"/>
  <c r="R18" i="5"/>
  <c r="Q18" i="5"/>
  <c r="S42" i="5"/>
  <c r="R42" i="5"/>
  <c r="Q42" i="5"/>
  <c r="Q19" i="5"/>
  <c r="R19" i="5"/>
  <c r="S19" i="5"/>
  <c r="Q41" i="5"/>
  <c r="S41" i="5"/>
  <c r="R41" i="5"/>
  <c r="S3" i="5"/>
  <c r="P2" i="5"/>
  <c r="R3" i="5"/>
  <c r="P48" i="5"/>
  <c r="S20" i="5"/>
  <c r="Q20" i="5"/>
  <c r="Q48" i="5" s="1"/>
  <c r="R20" i="5"/>
  <c r="R2" i="5" l="1"/>
  <c r="Q2" i="5"/>
  <c r="S2" i="5"/>
  <c r="R21" i="5"/>
  <c r="S21" i="5"/>
  <c r="S48" i="5"/>
  <c r="R48" i="5"/>
  <c r="S16" i="5"/>
  <c r="R16" i="5"/>
  <c r="Q16" i="5"/>
  <c r="I31" i="5" l="1"/>
  <c r="I30" i="5" s="1"/>
  <c r="I15" i="5" s="1"/>
  <c r="N31" i="5"/>
  <c r="N30" i="5" s="1"/>
  <c r="N15" i="5" s="1"/>
  <c r="E31" i="5"/>
  <c r="E30" i="5" s="1"/>
  <c r="E15" i="5" s="1"/>
  <c r="M31" i="5"/>
  <c r="M30" i="5" s="1"/>
  <c r="M15" i="5" s="1"/>
  <c r="H31" i="5"/>
  <c r="H30" i="5" s="1"/>
  <c r="H15" i="5" s="1"/>
  <c r="D31" i="5"/>
  <c r="D30" i="5" s="1"/>
  <c r="D15" i="5" s="1"/>
  <c r="L31" i="5" l="1"/>
  <c r="O32" i="5"/>
  <c r="E51" i="5"/>
  <c r="E50" i="5"/>
  <c r="E54" i="5" s="1"/>
  <c r="E45" i="5"/>
  <c r="I50" i="5"/>
  <c r="I54" i="5" s="1"/>
  <c r="I51" i="5"/>
  <c r="I45" i="5"/>
  <c r="M50" i="5"/>
  <c r="M54" i="5" s="1"/>
  <c r="M45" i="5"/>
  <c r="D51" i="5"/>
  <c r="D50" i="5"/>
  <c r="D54" i="5" s="1"/>
  <c r="D45" i="5"/>
  <c r="N50" i="5"/>
  <c r="N54" i="5" s="1"/>
  <c r="N45" i="5"/>
  <c r="H51" i="5"/>
  <c r="H50" i="5"/>
  <c r="H54" i="5" s="1"/>
  <c r="H45" i="5"/>
  <c r="C31" i="5"/>
  <c r="C30" i="5" s="1"/>
  <c r="C15" i="5" s="1"/>
  <c r="F32" i="5"/>
  <c r="F31" i="5" l="1"/>
  <c r="F30" i="5" s="1"/>
  <c r="F15" i="5" s="1"/>
  <c r="J32" i="5"/>
  <c r="J31" i="5" s="1"/>
  <c r="J30" i="5" s="1"/>
  <c r="J15" i="5" s="1"/>
  <c r="G31" i="5"/>
  <c r="G30" i="5" s="1"/>
  <c r="G15" i="5" s="1"/>
  <c r="C51" i="5"/>
  <c r="C50" i="5"/>
  <c r="C54" i="5" s="1"/>
  <c r="C45" i="5"/>
  <c r="O31" i="5"/>
  <c r="L30" i="5"/>
  <c r="O30" i="5" l="1"/>
  <c r="L15" i="5"/>
  <c r="G51" i="5"/>
  <c r="G50" i="5"/>
  <c r="G54" i="5" s="1"/>
  <c r="G45" i="5"/>
  <c r="J50" i="5"/>
  <c r="J45" i="5"/>
  <c r="F50" i="5"/>
  <c r="F45" i="5"/>
  <c r="K32" i="5"/>
  <c r="P32" i="5" l="1"/>
  <c r="K31" i="5"/>
  <c r="L50" i="5"/>
  <c r="L54" i="5" s="1"/>
  <c r="O15" i="5"/>
  <c r="L51" i="5"/>
  <c r="L45" i="5"/>
  <c r="O50" i="5" l="1"/>
  <c r="O45" i="5"/>
  <c r="P31" i="5"/>
  <c r="K30" i="5"/>
  <c r="Q32" i="5"/>
  <c r="S32" i="5"/>
  <c r="R32" i="5"/>
  <c r="P30" i="5" l="1"/>
  <c r="K15" i="5"/>
  <c r="Q31" i="5"/>
  <c r="R31" i="5"/>
  <c r="S31" i="5"/>
  <c r="K50" i="5" l="1"/>
  <c r="P15" i="5"/>
  <c r="K45" i="5"/>
  <c r="S30" i="5"/>
  <c r="R30" i="5"/>
  <c r="Q30" i="5"/>
  <c r="R15" i="5" l="1"/>
  <c r="P50" i="5"/>
  <c r="Q15" i="5"/>
  <c r="S15" i="5"/>
  <c r="P45" i="5"/>
  <c r="S45" i="5" s="1"/>
  <c r="Q50" i="5" l="1"/>
  <c r="Q45" i="5"/>
  <c r="P54" i="5"/>
  <c r="S50" i="5"/>
  <c r="R50" i="5"/>
</calcChain>
</file>

<file path=xl/sharedStrings.xml><?xml version="1.0" encoding="utf-8"?>
<sst xmlns="http://schemas.openxmlformats.org/spreadsheetml/2006/main" count="63" uniqueCount="58">
  <si>
    <t>Solde</t>
  </si>
  <si>
    <t>Exécution
Oct. 2023</t>
  </si>
  <si>
    <t>Exécution
Nov. 2023</t>
  </si>
  <si>
    <t>Exécution
Déc. 2023</t>
  </si>
  <si>
    <t>Exécution
Janvier 2024</t>
  </si>
  <si>
    <t>Exécution
Février 2024</t>
  </si>
  <si>
    <t>Exécution
Mars 2024</t>
  </si>
  <si>
    <t>Exécution
Avril 2024</t>
  </si>
  <si>
    <t>Exécution
Mai 2024</t>
  </si>
  <si>
    <t xml:space="preserve">CREDITS 
2023-2024
</t>
  </si>
  <si>
    <t>Trimestre I</t>
  </si>
  <si>
    <t>Trimestre II</t>
  </si>
  <si>
    <t>Semestre I</t>
  </si>
  <si>
    <t>Exécution 
 Juin 2024</t>
  </si>
  <si>
    <t>Trimestre III</t>
  </si>
  <si>
    <t>Exécution au 30
Juin 2024</t>
  </si>
  <si>
    <t>% d'exécution</t>
  </si>
  <si>
    <t>Variation en glissement annuel</t>
  </si>
  <si>
    <t>Exécution au 30
Juin 2023</t>
  </si>
  <si>
    <t>Total Ressources</t>
  </si>
  <si>
    <t>Recettes Courantes</t>
  </si>
  <si>
    <t xml:space="preserve">  Recettes internes</t>
  </si>
  <si>
    <t xml:space="preserve">  Recettes douanières (AGD)</t>
  </si>
  <si>
    <t>Recettes pétrolières</t>
  </si>
  <si>
    <t xml:space="preserve"> Autres ressources domestiques (Divers)</t>
  </si>
  <si>
    <t>Support budgétaire</t>
  </si>
  <si>
    <t>Annulation dette FMI</t>
  </si>
  <si>
    <t>Sur Emprunt (FMI)</t>
  </si>
  <si>
    <t>Autre Financement Interne des projets</t>
  </si>
  <si>
    <t>Dons &amp; Emprunts</t>
  </si>
  <si>
    <t>Institutions financières (Emprunt BRH)</t>
  </si>
  <si>
    <t>Bons du Trésor (Valeur Nette)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</si>
  <si>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</si>
  <si>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</si>
  <si>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</si>
  <si>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</si>
  <si>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</si>
  <si>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</si>
  <si>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 et Subventions </t>
  </si>
  <si>
    <t>Institutions à crédit ventilé</t>
  </si>
  <si>
    <t>Interventions publiques</t>
  </si>
  <si>
    <t>Dotation spéciale secteur de l'énergie</t>
  </si>
  <si>
    <t xml:space="preserve">      Electricité d'Etat d'Haiti</t>
  </si>
  <si>
    <t xml:space="preserve">      Produits Pétroliers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</si>
  <si>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</si>
  <si>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</si>
  <si>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</si>
  <si>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</si>
  <si>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</si>
  <si>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</si>
  <si>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</si>
  <si>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</t>
  </si>
  <si>
    <t xml:space="preserve">Sur dons et emprunts </t>
  </si>
  <si>
    <t>Immobilisation</t>
  </si>
  <si>
    <t>Amortissement de la Dette</t>
  </si>
  <si>
    <t>Amort. Interne</t>
  </si>
  <si>
    <t>Amort. Externe</t>
  </si>
  <si>
    <t>Total dépenses (hors programmes et projets)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</si>
</sst>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7" formatCode="#&quot;-&quot;#"/>
    <numFmt numFmtId="169" formatCode="_-* #,##0.00\ _€_-;\-* #,##0.00\ _€_-;_-* &quot;-&quot;??\ _€_-;_-@_-"/>
    <numFmt numFmtId="170" formatCode="_ * #,##0.00_)\ _$_ ;_ * \(#,##0.00\)\ _$_ ;_ * &quot;-&quot;??_)\ _$_ ;_ @_ "/>
    <numFmt numFmtId="174" formatCode="_-* #,##0.00_-;\-* #,##0.00_-;_-* &quot;-&quot;??_-;_-@_-"/>
    <numFmt numFmtId="178" formatCode="_ * #,##0.00_)_G_ ;_ * \(#,##0.00\)_G_ ;_ * &quot;-&quot;??_)_G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charset val="1"/>
      <scheme val="minor"/>
    </font>
    <font>
      <sz val="11"/>
      <color indexed="9"/>
      <name val="Calibri"/>
      <family val="2"/>
    </font>
    <font>
      <b/>
      <i/>
      <sz val="12"/>
      <name val="Times New Roman"/>
      <family val="1"/>
    </font>
    <font>
      <sz val="10"/>
      <name val="Arial"/>
    </font>
    <font>
      <b/>
      <sz val="12"/>
      <color indexed="4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color indexed="1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indexed="49"/>
        <bgColor indexed="49"/>
      </patternFill>
    </fill>
    <fill>
      <patternFill patternType="solid">
        <fgColor indexed="31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indexed="45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9"/>
        <bgColor indexed="31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9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7" fillId="0" borderId="0" applyFont="0" applyFill="0" applyBorder="0" applyAlignment="0" applyProtection="0"/>
    <xf numFmtId="0" fontId="2" fillId="2" borderId="0" applyNumberFormat="0" applyBorder="0" applyAlignment="0" applyProtection="0"/>
    <xf numFmtId="0" fontId="8" fillId="3" borderId="0" applyNumberFormat="0" applyBorder="0" applyAlignment="0" applyProtection="0"/>
    <xf numFmtId="0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0" fillId="0" borderId="0"/>
    <xf numFmtId="9" fontId="3" fillId="0" borderId="0" applyFont="0" applyFill="0" applyBorder="0" applyAlignment="0" applyProtection="0"/>
    <xf numFmtId="170" fontId="3" fillId="0" borderId="0" applyFont="0" applyFill="0" applyBorder="0" applyAlignment="0" applyProtection="0"/>
  </cellStyleXfs>
  <cellXfs count="83">
    <xf numFmtId="0" fontId="0" fillId="0" borderId="0" xfId="0"/>
    <xf numFmtId="0" fontId="5" fillId="0" borderId="3" xfId="3" applyFont="1" applyBorder="1"/>
    <xf numFmtId="17" fontId="9" fillId="0" borderId="4" xfId="3" applyNumberFormat="1" applyFont="1" applyBorder="1" applyAlignment="1">
      <alignment horizontal="center" vertical="center" wrapText="1"/>
    </xf>
    <xf numFmtId="17" fontId="9" fillId="0" borderId="5" xfId="3" applyNumberFormat="1" applyFont="1" applyBorder="1" applyAlignment="1">
      <alignment horizontal="center" vertical="center" wrapText="1"/>
    </xf>
    <xf numFmtId="0" fontId="10" fillId="0" borderId="0" xfId="26"/>
    <xf numFmtId="0" fontId="11" fillId="4" borderId="6" xfId="3" applyFont="1" applyFill="1" applyBorder="1"/>
    <xf numFmtId="3" fontId="11" fillId="4" borderId="7" xfId="3" applyNumberFormat="1" applyFont="1" applyFill="1" applyBorder="1"/>
    <xf numFmtId="10" fontId="11" fillId="4" borderId="8" xfId="27" applyNumberFormat="1" applyFont="1" applyFill="1" applyBorder="1"/>
    <xf numFmtId="0" fontId="12" fillId="5" borderId="9" xfId="3" applyFont="1" applyFill="1" applyBorder="1" applyAlignment="1">
      <alignment horizontal="left" indent="1"/>
    </xf>
    <xf numFmtId="3" fontId="12" fillId="5" borderId="10" xfId="3" applyNumberFormat="1" applyFont="1" applyFill="1" applyBorder="1"/>
    <xf numFmtId="10" fontId="12" fillId="5" borderId="11" xfId="27" applyNumberFormat="1" applyFont="1" applyFill="1" applyBorder="1"/>
    <xf numFmtId="10" fontId="0" fillId="0" borderId="0" xfId="27" applyNumberFormat="1" applyFont="1"/>
    <xf numFmtId="170" fontId="0" fillId="0" borderId="0" xfId="28" applyFont="1"/>
    <xf numFmtId="0" fontId="13" fillId="5" borderId="9" xfId="3" applyFont="1" applyFill="1" applyBorder="1" applyAlignment="1">
      <alignment horizontal="left" indent="1"/>
    </xf>
    <xf numFmtId="3" fontId="12" fillId="5" borderId="12" xfId="3" applyNumberFormat="1" applyFont="1" applyFill="1" applyBorder="1"/>
    <xf numFmtId="10" fontId="12" fillId="5" borderId="13" xfId="27" applyNumberFormat="1" applyFont="1" applyFill="1" applyBorder="1"/>
    <xf numFmtId="170" fontId="12" fillId="5" borderId="12" xfId="28" applyFont="1" applyFill="1" applyBorder="1"/>
    <xf numFmtId="10" fontId="12" fillId="5" borderId="14" xfId="27" applyNumberFormat="1" applyFont="1" applyFill="1" applyBorder="1"/>
    <xf numFmtId="3" fontId="10" fillId="0" borderId="0" xfId="26" applyNumberFormat="1"/>
    <xf numFmtId="0" fontId="12" fillId="5" borderId="15" xfId="3" applyFont="1" applyFill="1" applyBorder="1" applyAlignment="1">
      <alignment horizontal="left" indent="1"/>
    </xf>
    <xf numFmtId="170" fontId="12" fillId="5" borderId="16" xfId="28" applyFont="1" applyFill="1" applyBorder="1"/>
    <xf numFmtId="170" fontId="12" fillId="5" borderId="17" xfId="28" applyFont="1" applyFill="1" applyBorder="1" applyAlignment="1">
      <alignment horizontal="right"/>
    </xf>
    <xf numFmtId="0" fontId="12" fillId="5" borderId="18" xfId="3" applyFont="1" applyFill="1" applyBorder="1" applyAlignment="1">
      <alignment horizontal="left" indent="1"/>
    </xf>
    <xf numFmtId="3" fontId="12" fillId="5" borderId="16" xfId="3" applyNumberFormat="1" applyFont="1" applyFill="1" applyBorder="1"/>
    <xf numFmtId="10" fontId="12" fillId="5" borderId="17" xfId="27" applyNumberFormat="1" applyFont="1" applyFill="1" applyBorder="1"/>
    <xf numFmtId="3" fontId="10" fillId="0" borderId="0" xfId="26" applyNumberFormat="1" applyBorder="1"/>
    <xf numFmtId="0" fontId="12" fillId="6" borderId="18" xfId="3" applyFont="1" applyFill="1" applyBorder="1" applyAlignment="1">
      <alignment horizontal="left" indent="1"/>
    </xf>
    <xf numFmtId="3" fontId="12" fillId="6" borderId="16" xfId="3" applyNumberFormat="1" applyFont="1" applyFill="1" applyBorder="1"/>
    <xf numFmtId="170" fontId="12" fillId="6" borderId="16" xfId="28" applyFont="1" applyFill="1" applyBorder="1"/>
    <xf numFmtId="10" fontId="12" fillId="6" borderId="17" xfId="27" applyNumberFormat="1" applyFont="1" applyFill="1" applyBorder="1"/>
    <xf numFmtId="0" fontId="9" fillId="7" borderId="19" xfId="3" applyFont="1" applyFill="1" applyBorder="1"/>
    <xf numFmtId="3" fontId="9" fillId="7" borderId="1" xfId="3" applyNumberFormat="1" applyFont="1" applyFill="1" applyBorder="1"/>
    <xf numFmtId="10" fontId="9" fillId="7" borderId="20" xfId="27" applyNumberFormat="1" applyFont="1" applyFill="1" applyBorder="1"/>
    <xf numFmtId="0" fontId="14" fillId="0" borderId="18" xfId="3" applyFont="1" applyBorder="1" applyAlignment="1">
      <alignment horizontal="left" indent="1"/>
    </xf>
    <xf numFmtId="3" fontId="14" fillId="0" borderId="21" xfId="3" applyNumberFormat="1" applyFont="1" applyBorder="1"/>
    <xf numFmtId="10" fontId="14" fillId="0" borderId="22" xfId="27" applyNumberFormat="1" applyFont="1" applyBorder="1"/>
    <xf numFmtId="0" fontId="13" fillId="0" borderId="15" xfId="3" applyFont="1" applyBorder="1" applyAlignment="1">
      <alignment horizontal="left" indent="2"/>
    </xf>
    <xf numFmtId="3" fontId="13" fillId="0" borderId="16" xfId="3" applyNumberFormat="1" applyFont="1" applyBorder="1"/>
    <xf numFmtId="10" fontId="13" fillId="0" borderId="17" xfId="27" applyNumberFormat="1" applyFont="1" applyBorder="1"/>
    <xf numFmtId="43" fontId="10" fillId="0" borderId="0" xfId="26" applyNumberFormat="1"/>
    <xf numFmtId="0" fontId="15" fillId="0" borderId="15" xfId="3" applyFont="1" applyBorder="1" applyAlignment="1">
      <alignment horizontal="left" indent="2"/>
    </xf>
    <xf numFmtId="3" fontId="15" fillId="0" borderId="16" xfId="3" applyNumberFormat="1" applyFont="1" applyBorder="1"/>
    <xf numFmtId="10" fontId="15" fillId="0" borderId="17" xfId="27" applyNumberFormat="1" applyFont="1" applyBorder="1"/>
    <xf numFmtId="0" fontId="15" fillId="0" borderId="18" xfId="3" applyFont="1" applyBorder="1" applyAlignment="1">
      <alignment horizontal="left" indent="2"/>
    </xf>
    <xf numFmtId="3" fontId="15" fillId="0" borderId="21" xfId="3" applyNumberFormat="1" applyFont="1" applyBorder="1"/>
    <xf numFmtId="170" fontId="15" fillId="0" borderId="16" xfId="28" applyFont="1" applyBorder="1"/>
    <xf numFmtId="3" fontId="16" fillId="0" borderId="21" xfId="3" applyNumberFormat="1" applyFont="1" applyBorder="1"/>
    <xf numFmtId="170" fontId="15" fillId="0" borderId="21" xfId="28" applyFont="1" applyBorder="1"/>
    <xf numFmtId="10" fontId="15" fillId="0" borderId="22" xfId="27" applyNumberFormat="1" applyFont="1" applyBorder="1"/>
    <xf numFmtId="170" fontId="14" fillId="0" borderId="21" xfId="28" applyFont="1" applyBorder="1"/>
    <xf numFmtId="0" fontId="9" fillId="7" borderId="23" xfId="3" applyFont="1" applyFill="1" applyBorder="1"/>
    <xf numFmtId="3" fontId="9" fillId="7" borderId="2" xfId="3" applyNumberFormat="1" applyFont="1" applyFill="1" applyBorder="1"/>
    <xf numFmtId="10" fontId="9" fillId="7" borderId="24" xfId="27" applyNumberFormat="1" applyFont="1" applyFill="1" applyBorder="1"/>
    <xf numFmtId="0" fontId="12" fillId="0" borderId="9" xfId="3" applyFont="1" applyBorder="1" applyAlignment="1">
      <alignment horizontal="left" indent="2"/>
    </xf>
    <xf numFmtId="3" fontId="12" fillId="0" borderId="12" xfId="3" applyNumberFormat="1" applyFont="1" applyBorder="1"/>
    <xf numFmtId="170" fontId="12" fillId="0" borderId="12" xfId="28" applyFont="1" applyBorder="1"/>
    <xf numFmtId="10" fontId="12" fillId="0" borderId="14" xfId="27" applyNumberFormat="1" applyFont="1" applyBorder="1"/>
    <xf numFmtId="170" fontId="15" fillId="0" borderId="17" xfId="28" applyFont="1" applyBorder="1"/>
    <xf numFmtId="170" fontId="15" fillId="0" borderId="26" xfId="28" applyFont="1" applyFill="1" applyBorder="1"/>
    <xf numFmtId="3" fontId="15" fillId="0" borderId="26" xfId="3" applyNumberFormat="1" applyFont="1" applyFill="1" applyBorder="1"/>
    <xf numFmtId="10" fontId="15" fillId="0" borderId="27" xfId="27" applyNumberFormat="1" applyFont="1" applyBorder="1"/>
    <xf numFmtId="170" fontId="9" fillId="7" borderId="2" xfId="28" applyFont="1" applyFill="1" applyBorder="1"/>
    <xf numFmtId="170" fontId="11" fillId="4" borderId="7" xfId="28" applyFont="1" applyFill="1" applyBorder="1"/>
    <xf numFmtId="0" fontId="9" fillId="0" borderId="28" xfId="6" applyFont="1" applyFill="1" applyBorder="1" applyAlignment="1">
      <alignment horizontal="left" indent="1"/>
    </xf>
    <xf numFmtId="0" fontId="4" fillId="0" borderId="0" xfId="6" applyFont="1" applyBorder="1"/>
    <xf numFmtId="3" fontId="4" fillId="0" borderId="0" xfId="6" applyNumberFormat="1" applyFont="1" applyBorder="1"/>
    <xf numFmtId="10" fontId="4" fillId="0" borderId="25" xfId="27" applyNumberFormat="1" applyFont="1" applyBorder="1"/>
    <xf numFmtId="0" fontId="9" fillId="0" borderId="28" xfId="3" applyFont="1" applyFill="1" applyBorder="1" applyAlignment="1">
      <alignment horizontal="left" indent="1"/>
    </xf>
    <xf numFmtId="0" fontId="4" fillId="0" borderId="0" xfId="3" applyFont="1" applyBorder="1"/>
    <xf numFmtId="3" fontId="4" fillId="0" borderId="0" xfId="3" applyNumberFormat="1" applyFont="1" applyBorder="1"/>
    <xf numFmtId="0" fontId="9" fillId="7" borderId="28" xfId="3" applyFont="1" applyFill="1" applyBorder="1"/>
    <xf numFmtId="3" fontId="9" fillId="7" borderId="0" xfId="3" applyNumberFormat="1" applyFont="1" applyFill="1" applyBorder="1"/>
    <xf numFmtId="10" fontId="9" fillId="7" borderId="25" xfId="27" applyNumberFormat="1" applyFont="1" applyFill="1" applyBorder="1"/>
    <xf numFmtId="0" fontId="9" fillId="8" borderId="28" xfId="3" applyFont="1" applyFill="1" applyBorder="1"/>
    <xf numFmtId="3" fontId="9" fillId="8" borderId="0" xfId="3" applyNumberFormat="1" applyFont="1" applyFill="1" applyBorder="1"/>
    <xf numFmtId="10" fontId="9" fillId="8" borderId="25" xfId="27" applyNumberFormat="1" applyFont="1" applyFill="1" applyBorder="1"/>
    <xf numFmtId="0" fontId="9" fillId="7" borderId="29" xfId="3" applyFont="1" applyFill="1" applyBorder="1" applyAlignment="1">
      <alignment wrapText="1"/>
    </xf>
    <xf numFmtId="3" fontId="9" fillId="7" borderId="30" xfId="3" applyNumberFormat="1" applyFont="1" applyFill="1" applyBorder="1"/>
    <xf numFmtId="10" fontId="9" fillId="7" borderId="31" xfId="27" applyNumberFormat="1" applyFont="1" applyFill="1" applyBorder="1"/>
    <xf numFmtId="0" fontId="3" fillId="0" borderId="0" xfId="26" applyFont="1"/>
    <xf numFmtId="43" fontId="12" fillId="5" borderId="12" xfId="1" applyFont="1" applyFill="1" applyBorder="1"/>
    <xf numFmtId="43" fontId="15" fillId="0" borderId="16" xfId="1" applyFont="1" applyBorder="1"/>
    <xf numFmtId="43" fontId="15" fillId="0" borderId="21" xfId="1" applyFont="1" applyBorder="1"/>
  </cellXfs>
  <cellStyles count="29">
    <cellStyle name="60% - Accent2 2" xfId="19" xr:uid="{D0DED8DB-2206-4AF6-8D04-B25195233B6A}"/>
    <cellStyle name="Accent5 2" xfId="20" xr:uid="{8BCF480C-705A-4440-A4A9-807432BC9BF0}"/>
    <cellStyle name="Comma 2" xfId="2" xr:uid="{A4F00520-EA45-46DA-A137-AB6571B99F8B}"/>
    <cellStyle name="Comma 30 2" xfId="11" xr:uid="{75C0C89B-0264-4071-BEBB-87896104C738}"/>
    <cellStyle name="Comma_soldecrédits Section_Article 2007-2008_20_9_08" xfId="7" xr:uid="{EC222F80-28A1-4474-9351-3CB5BAF63BFF}"/>
    <cellStyle name="Milliers" xfId="1" builtinId="3"/>
    <cellStyle name="Milliers 146" xfId="18" xr:uid="{39040DEB-9532-4230-8AD0-D89CB44C1ADA}"/>
    <cellStyle name="Milliers 2" xfId="9" xr:uid="{A648C740-15B9-4728-A76B-DCFEF849D810}"/>
    <cellStyle name="Milliers 2 2 4 2" xfId="16" xr:uid="{E19ED1D9-15C9-4923-913B-7CAC9EE674CB}"/>
    <cellStyle name="Milliers 3" xfId="28" xr:uid="{D12CACD9-970F-40DD-A1A1-1F737E412BFE}"/>
    <cellStyle name="Milliers 47 5 2 2 2 2 2 3 2 2 2 2 2 3 2" xfId="21" xr:uid="{DEC7D510-2AE8-47C5-AB35-226495614EA0}"/>
    <cellStyle name="Milliers 51 2 2 2 2 2 2 2 2 2 2 2 3 2" xfId="24" xr:uid="{0C05E451-7A45-45EC-8E33-D8C9D4228380}"/>
    <cellStyle name="Milliers 51 2 2 2 2 2 3 2 2 2 2 2 3 2" xfId="14" xr:uid="{F086DB52-C272-4EFE-B2F2-D84CDE7A758A}"/>
    <cellStyle name="Milliers 51 2 2 2 2 2 4 2 2 2 3 2" xfId="25" xr:uid="{8486A4CD-9D80-4503-917C-7BE974BA9BEF}"/>
    <cellStyle name="Milliers 53 2 2 2 2 2 2 2 2 3 2" xfId="22" xr:uid="{7A5C9B20-F626-45F5-9FC7-86D8FE698B02}"/>
    <cellStyle name="Milliers 53 2 2 3 2 2 2 2 2 3 2" xfId="13" xr:uid="{52287B39-61BD-490A-93B3-8C39CDBAF560}"/>
    <cellStyle name="Milliers 53 2 2 3 3 2 2 2 2 3 2" xfId="17" xr:uid="{CBA595CC-3B06-4D25-AC6D-8C4C9BA47D70}"/>
    <cellStyle name="Milliers 55 2 2 2 2 2 3 2" xfId="15" xr:uid="{7A7DA3CF-BC1A-43D7-A300-31698F982BF9}"/>
    <cellStyle name="Normal" xfId="0" builtinId="0"/>
    <cellStyle name="Normal 2" xfId="8" xr:uid="{871FB8BC-5795-4672-A369-027138EF9256}"/>
    <cellStyle name="Normal 2 2 2" xfId="3" xr:uid="{12D1EA4F-FD5B-4F80-9835-798D7399F868}"/>
    <cellStyle name="Normal 2 3" xfId="5" xr:uid="{9765C229-0C3B-4951-BCFE-306297E967DA}"/>
    <cellStyle name="Normal 3" xfId="4" xr:uid="{5910EF5F-09EB-4545-91F4-817CB1F6F537}"/>
    <cellStyle name="Normal 4" xfId="26" xr:uid="{A01E9F0F-90B1-4087-A390-6D3B80FB61DE}"/>
    <cellStyle name="Normal 4 2" xfId="6" xr:uid="{CFD4018C-CE94-4962-8B0D-D2359FD3D293}"/>
    <cellStyle name="Normal 73 5 2 2 2 2 2 3 2 2 2 2 2 3 2" xfId="23" xr:uid="{2E2FAA7A-46FE-498E-A23A-FBE5AE397EAD}"/>
    <cellStyle name="Normal 76 2 2 2 2 2 3 2 2 2 2 2 3 2" xfId="10" xr:uid="{F57D3964-E396-49E9-BA4B-11F500665C43}"/>
    <cellStyle name="Percent 15" xfId="12" xr:uid="{4F076244-3504-46B1-B12E-5FE8E8332F55}"/>
    <cellStyle name="Pourcentage 2" xfId="27" xr:uid="{F8985A07-1F0C-4FA9-A3EE-36841B5C6D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ody/Documents/DGB_Doc/suivi_de_l'execution_du_Budget/Exercice_2023-2024/execution_budgetaire/TEREDA_PERIODE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gb_depb/Desktop/Rapport_Suivi_Execution%20_Budget/Rapports%20%20Solde%20&amp;%20Tofe%20DEPB_JRM_Initial_Ex.22-23/SoldeCr&#233;ditsSectionArticles_INITIAL%202019-2020_Actualis&#2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suel SHADOW"/>
      <sheetName val="TEREDA_RESUME_P6 (2)"/>
      <sheetName val="mensuel"/>
      <sheetName val="AUTRES RESS "/>
      <sheetName val="DON ET PRET"/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RESUME_P9"/>
      <sheetName val="TEREDA_RESUME_P10"/>
      <sheetName val="TEREDA_RESUME_P11"/>
      <sheetName val="TEREDA_RESUME_P12"/>
      <sheetName val="TEREDA_RESUME_P12_Ok"/>
      <sheetName val="TEREDA_RESUME_P11 (2)"/>
    </sheetNames>
    <sheetDataSet>
      <sheetData sheetId="0"/>
      <sheetData sheetId="1"/>
      <sheetData sheetId="2">
        <row r="21">
          <cell r="B21" t="e">
            <v>#VALUE!</v>
          </cell>
          <cell r="C21" t="e">
            <v>#VALUE!</v>
          </cell>
          <cell r="D21" t="e">
            <v>#VALUE!</v>
          </cell>
          <cell r="E21" t="e">
            <v>#VALUE!</v>
          </cell>
          <cell r="F21" t="e">
            <v>#VALUE!</v>
          </cell>
          <cell r="G21" t="e">
            <v>#VALUE!</v>
          </cell>
          <cell r="H21" t="e">
            <v>#VALUE!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ArticleCredits1415_Aout"/>
      <sheetName val="sectionArticleCredits1415JUIL."/>
      <sheetName val="Sec_Article_au 21072015"/>
      <sheetName val="sectionArticleCredits1415juin"/>
      <sheetName val="SectionArticleCredits1415Dep a "/>
      <sheetName val="SectionArticleAu03062015"/>
      <sheetName val="SEctionArticleActualisée"/>
      <sheetName val="sectionArticleCredits1415DepOct"/>
      <sheetName val="PROGR&amp;PROJETS_21-22"/>
      <sheetName val="Subventions 21-22"/>
      <sheetName val="Section_Article"/>
      <sheetName val="PROGR&amp;PROJETS_20-21"/>
      <sheetName val="PROGR&amp;PROJETS_19-20_"/>
      <sheetName val="Section article_juillet"/>
      <sheetName val="Allocations Et Depenses Mensuel"/>
      <sheetName val="admEtatSEctionArticleCredits201"/>
      <sheetName val="SectionArticle_Oct17Sept18"/>
      <sheetName val="Titre"/>
      <sheetName val="PASSAGE"/>
      <sheetName val="Octobre 19"/>
      <sheetName val="paiementdirect octobre19"/>
      <sheetName val="lettrebrh octobre19"/>
      <sheetName val="resumesolde octobre19"/>
      <sheetName val="résumé octobre19"/>
      <sheetName val="Novembre 19"/>
      <sheetName val="paiementdirect Novembre 19"/>
      <sheetName val="lettrebrh Novembre 19"/>
      <sheetName val="resumesolde Novembre 19"/>
      <sheetName val="résumé Novembre 19"/>
      <sheetName val="Oct.&amp;Nov.19"/>
      <sheetName val="paiementdirect Oct.&amp;Nov.19"/>
      <sheetName val="lettrebrh Oct.&amp;Nov.19"/>
      <sheetName val="resumesolde Oct.&amp;Nov.19"/>
      <sheetName val="résumé Oct.&amp;Nov.19"/>
      <sheetName val="Décembre 19"/>
      <sheetName val="paiementdirect Décembre 19"/>
      <sheetName val="lettrebrh Décembre 19"/>
      <sheetName val="resumesolde Décembre 19"/>
      <sheetName val="résumé Décembre 19"/>
      <sheetName val="Oct.&amp;déc.19"/>
      <sheetName val="paiementdirect Oct.&amp;déc.19"/>
      <sheetName val="lettrebrh Oct.&amp;déc.19"/>
      <sheetName val="resumesolde Oct.&amp;déc.19"/>
      <sheetName val="résumé Oct.&amp;déc.19"/>
      <sheetName val="Janvier 20"/>
      <sheetName val="paiementdirect Janvier 20"/>
      <sheetName val="lettrebrh Janvier 20"/>
      <sheetName val="resumesolde Janvier 20"/>
      <sheetName val="résumé Janvier 20"/>
      <sheetName val="Oct.&amp;Jan.20"/>
      <sheetName val="paiementdirect Oct.&amp;Jan.20"/>
      <sheetName val="lettrebrh Oct.&amp;Jan.20"/>
      <sheetName val="resumesolde Oct.&amp;Jan.20"/>
      <sheetName val="résumé Oct.&amp;Jan.20"/>
      <sheetName val="Février 20"/>
      <sheetName val="paiementdirect Février 20"/>
      <sheetName val="lettrebrh Février 20"/>
      <sheetName val="resumesolde Février 20"/>
      <sheetName val="résumé Février 20"/>
      <sheetName val="Oct.&amp;Fév.20"/>
      <sheetName val="paiementdirect Oct.&amp;Fév.20"/>
      <sheetName val="lettrebrh Oct.&amp;Fév.20"/>
      <sheetName val="resumesolde Oct.&amp;Fév.20"/>
      <sheetName val="résumé Oct.&amp;Fév.20"/>
      <sheetName val="Mars 20"/>
      <sheetName val="paiementdirect Mars 20"/>
      <sheetName val="lettrebrh Mars 20"/>
      <sheetName val="resumesolde Mars 20"/>
      <sheetName val="résumé Mars 20"/>
      <sheetName val="Oct.&amp;Mars 20"/>
      <sheetName val="paiementdirect Oct.&amp;Mars 20"/>
      <sheetName val="lettrebrh Oct.&amp;Mars 20"/>
      <sheetName val="resumesolde Oct.&amp;Mars 20"/>
      <sheetName val="résumé Oct.&amp;Mars 20"/>
      <sheetName val="Avril 20"/>
      <sheetName val="paiementdirect Avril 20"/>
      <sheetName val="lettrebrh Avril 20"/>
      <sheetName val="resumesolde Avril 20"/>
      <sheetName val="résumé Avril 20"/>
      <sheetName val="Oct.&amp; Avril 20"/>
      <sheetName val="paiementdirect Oct.&amp;Avril 20"/>
      <sheetName val="lettrebrh Oct.&amp;Avril 20"/>
      <sheetName val="resumesolde Oct.&amp;Avril 20"/>
      <sheetName val="résumé Oct.&amp;Avril 20"/>
      <sheetName val="Mai 20"/>
      <sheetName val="paiementdirect Mai 20"/>
      <sheetName val="lettrebrh Mai 20"/>
      <sheetName val="resumesolde Mai 20"/>
      <sheetName val="résumé Mai 20"/>
      <sheetName val="Oct.&amp; Mai 20"/>
      <sheetName val="paiementdirect Oct.&amp; Mai 20"/>
      <sheetName val="lettrebrh Oct.&amp; Mai 20"/>
      <sheetName val="resumesolde Oct.&amp; Mai 20"/>
      <sheetName val="résumé Oct.&amp; Mai 20"/>
      <sheetName val="Juin 20"/>
      <sheetName val="paiementdirect Juin 20"/>
      <sheetName val="lettrebrh Juin 20"/>
      <sheetName val="resumesolde Juin 20"/>
      <sheetName val="résumé Juin 20"/>
      <sheetName val="Oct.&amp;Juin 20"/>
      <sheetName val="paiementdirect Oct.&amp;Juin 20"/>
      <sheetName val="lettrebrh Oct.&amp;Juin 20"/>
      <sheetName val="resumesolde Oct.&amp;Juin 20"/>
      <sheetName val="résumé Oct.&amp;Juin 20"/>
      <sheetName val="Juillet 20"/>
      <sheetName val="paiementdirect Juillet 20"/>
      <sheetName val="lettrebrh Juillet 20"/>
      <sheetName val="resumesolde Juillet 20"/>
      <sheetName val="résumé Juillet 20"/>
      <sheetName val="Oct.&amp;Juillet 20"/>
      <sheetName val="paiementdirect Oct.&amp;Juillet 20"/>
      <sheetName val="lettrebrh Oct.&amp;Juillet 20"/>
      <sheetName val="resumesolde Oct.&amp;Juillet 20"/>
      <sheetName val="résumé Oct.&amp;Juillet 20"/>
      <sheetName val="Août 20"/>
      <sheetName val="paiementdirect Août 20"/>
      <sheetName val="lettrebrh Août 20"/>
      <sheetName val="resumesolde Août 20"/>
      <sheetName val="résumé Août 20"/>
      <sheetName val="Oct.&amp; Août 20"/>
      <sheetName val="paiementdirect Oct.&amp; Août 20"/>
      <sheetName val="lettrebrh Oct.&amp; Août 20"/>
      <sheetName val="resumesolde Oct.&amp; Août 20"/>
      <sheetName val="résumé Oct.&amp; Août 20"/>
      <sheetName val="Septembre 20"/>
      <sheetName val="paiementdirect Septembre 20"/>
      <sheetName val="lettrebrh Septembre 20"/>
      <sheetName val="resumesolde Septembre 20"/>
      <sheetName val="résumé Septembre 20"/>
      <sheetName val="Oct.&amp;Sept. 20"/>
      <sheetName val="paiementdirect Oct.&amp;Sept. 20"/>
      <sheetName val="lettrebrh Oct.&amp;Sept. 20"/>
      <sheetName val="resumesolde Oct.&amp;Sept. 20"/>
      <sheetName val="résumé Oct.&amp;Sept. 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32"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</row>
        <row r="534">
          <cell r="M534">
            <v>27448095.18</v>
          </cell>
        </row>
      </sheetData>
      <sheetData sheetId="14"/>
      <sheetData sheetId="15"/>
      <sheetData sheetId="16"/>
      <sheetData sheetId="17"/>
      <sheetData sheetId="18"/>
      <sheetData sheetId="19">
        <row r="857">
          <cell r="D857">
            <v>1512</v>
          </cell>
        </row>
      </sheetData>
      <sheetData sheetId="20"/>
      <sheetData sheetId="21">
        <row r="171">
          <cell r="M171">
            <v>886636044.75999999</v>
          </cell>
        </row>
      </sheetData>
      <sheetData sheetId="22">
        <row r="173">
          <cell r="J173">
            <v>0</v>
          </cell>
        </row>
      </sheetData>
      <sheetData sheetId="23"/>
      <sheetData sheetId="24">
        <row r="857">
          <cell r="D857">
            <v>1512</v>
          </cell>
        </row>
      </sheetData>
      <sheetData sheetId="25"/>
      <sheetData sheetId="26"/>
      <sheetData sheetId="27">
        <row r="170">
          <cell r="J170">
            <v>0</v>
          </cell>
        </row>
      </sheetData>
      <sheetData sheetId="28"/>
      <sheetData sheetId="29"/>
      <sheetData sheetId="30"/>
      <sheetData sheetId="31"/>
      <sheetData sheetId="32"/>
      <sheetData sheetId="33"/>
      <sheetData sheetId="34">
        <row r="827">
          <cell r="D827">
            <v>5</v>
          </cell>
        </row>
      </sheetData>
      <sheetData sheetId="35"/>
      <sheetData sheetId="36">
        <row r="173">
          <cell r="M173">
            <v>366204300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>
        <row r="827">
          <cell r="D827">
            <v>5</v>
          </cell>
        </row>
      </sheetData>
      <sheetData sheetId="45"/>
      <sheetData sheetId="46">
        <row r="173">
          <cell r="M173">
            <v>60874775</v>
          </cell>
        </row>
      </sheetData>
      <sheetData sheetId="47">
        <row r="171">
          <cell r="J171">
            <v>0</v>
          </cell>
        </row>
      </sheetData>
      <sheetData sheetId="48"/>
      <sheetData sheetId="49"/>
      <sheetData sheetId="50"/>
      <sheetData sheetId="51"/>
      <sheetData sheetId="52"/>
      <sheetData sheetId="53"/>
      <sheetData sheetId="54">
        <row r="3">
          <cell r="G3">
            <v>8391604948.2100019</v>
          </cell>
        </row>
      </sheetData>
      <sheetData sheetId="55"/>
      <sheetData sheetId="56">
        <row r="173">
          <cell r="M173">
            <v>319103839.14999998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>
        <row r="827">
          <cell r="D827">
            <v>5</v>
          </cell>
        </row>
      </sheetData>
      <sheetData sheetId="65"/>
      <sheetData sheetId="66">
        <row r="173">
          <cell r="M173">
            <v>2115621369.6900001</v>
          </cell>
        </row>
      </sheetData>
      <sheetData sheetId="67">
        <row r="170">
          <cell r="J170">
            <v>0</v>
          </cell>
        </row>
      </sheetData>
      <sheetData sheetId="68"/>
      <sheetData sheetId="69"/>
      <sheetData sheetId="70"/>
      <sheetData sheetId="71"/>
      <sheetData sheetId="72"/>
      <sheetData sheetId="73"/>
      <sheetData sheetId="74">
        <row r="827">
          <cell r="D827">
            <v>5</v>
          </cell>
        </row>
      </sheetData>
      <sheetData sheetId="75"/>
      <sheetData sheetId="76">
        <row r="173">
          <cell r="M173">
            <v>54527275.399999999</v>
          </cell>
        </row>
      </sheetData>
      <sheetData sheetId="77">
        <row r="171">
          <cell r="J171">
            <v>0</v>
          </cell>
        </row>
      </sheetData>
      <sheetData sheetId="78"/>
      <sheetData sheetId="79"/>
      <sheetData sheetId="80"/>
      <sheetData sheetId="81"/>
      <sheetData sheetId="82"/>
      <sheetData sheetId="83"/>
      <sheetData sheetId="84">
        <row r="839">
          <cell r="D839">
            <v>1</v>
          </cell>
        </row>
      </sheetData>
      <sheetData sheetId="85"/>
      <sheetData sheetId="86">
        <row r="173">
          <cell r="M173">
            <v>70793967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>
        <row r="839">
          <cell r="D839">
            <v>1</v>
          </cell>
        </row>
      </sheetData>
      <sheetData sheetId="95"/>
      <sheetData sheetId="96">
        <row r="173">
          <cell r="M173">
            <v>101606595.77000001</v>
          </cell>
        </row>
      </sheetData>
      <sheetData sheetId="97">
        <row r="171">
          <cell r="J171">
            <v>0</v>
          </cell>
        </row>
      </sheetData>
      <sheetData sheetId="98"/>
      <sheetData sheetId="99"/>
      <sheetData sheetId="100"/>
      <sheetData sheetId="101"/>
      <sheetData sheetId="102"/>
      <sheetData sheetId="103"/>
      <sheetData sheetId="104">
        <row r="839">
          <cell r="D839">
            <v>1</v>
          </cell>
        </row>
      </sheetData>
      <sheetData sheetId="105"/>
      <sheetData sheetId="106">
        <row r="173">
          <cell r="L173">
            <v>206754801.47</v>
          </cell>
        </row>
      </sheetData>
      <sheetData sheetId="107">
        <row r="173">
          <cell r="J173"/>
        </row>
      </sheetData>
      <sheetData sheetId="108"/>
      <sheetData sheetId="109"/>
      <sheetData sheetId="110"/>
      <sheetData sheetId="111"/>
      <sheetData sheetId="112"/>
      <sheetData sheetId="113"/>
      <sheetData sheetId="114">
        <row r="857">
          <cell r="D857">
            <v>1512</v>
          </cell>
        </row>
      </sheetData>
      <sheetData sheetId="115"/>
      <sheetData sheetId="116">
        <row r="173">
          <cell r="M173">
            <v>118660337.86</v>
          </cell>
        </row>
      </sheetData>
      <sheetData sheetId="117"/>
      <sheetData sheetId="118"/>
      <sheetData sheetId="119"/>
      <sheetData sheetId="120"/>
      <sheetData sheetId="121"/>
      <sheetData sheetId="122"/>
      <sheetData sheetId="123"/>
      <sheetData sheetId="124">
        <row r="857">
          <cell r="D857">
            <v>1512</v>
          </cell>
        </row>
      </sheetData>
      <sheetData sheetId="125"/>
      <sheetData sheetId="126">
        <row r="173">
          <cell r="M173">
            <v>5792498457.2999992</v>
          </cell>
        </row>
      </sheetData>
      <sheetData sheetId="127"/>
      <sheetData sheetId="128"/>
      <sheetData sheetId="129">
        <row r="3">
          <cell r="G3">
            <v>163705735318.46585</v>
          </cell>
        </row>
      </sheetData>
      <sheetData sheetId="130"/>
      <sheetData sheetId="131"/>
      <sheetData sheetId="132"/>
      <sheetData sheetId="13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B8421-00AC-4E72-BDFC-0B3B865DF7C2}">
  <dimension ref="A1:Y56"/>
  <sheetViews>
    <sheetView tabSelected="1" view="pageBreakPreview" zoomScale="90" zoomScaleNormal="100" zoomScaleSheetLayoutView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24" sqref="D24"/>
    </sheetView>
  </sheetViews>
  <sheetFormatPr baseColWidth="10" defaultColWidth="9.140625" defaultRowHeight="15" x14ac:dyDescent="0.25"/>
  <cols>
    <col min="1" max="1" width="37.7109375" style="4" customWidth="1"/>
    <col min="2" max="2" width="19.42578125" style="4" customWidth="1"/>
    <col min="3" max="3" width="18.42578125" style="4" customWidth="1"/>
    <col min="4" max="5" width="17.5703125" style="4" customWidth="1"/>
    <col min="6" max="6" width="17.7109375" style="4" hidden="1" customWidth="1"/>
    <col min="7" max="7" width="15.85546875" style="4" customWidth="1"/>
    <col min="8" max="8" width="19" style="4" customWidth="1"/>
    <col min="9" max="9" width="14.7109375" style="4" customWidth="1"/>
    <col min="10" max="10" width="15.42578125" style="4" hidden="1" customWidth="1"/>
    <col min="11" max="11" width="16" style="4" hidden="1" customWidth="1"/>
    <col min="12" max="12" width="15.85546875" style="4" customWidth="1"/>
    <col min="13" max="13" width="16.140625" style="4" customWidth="1"/>
    <col min="14" max="14" width="16" style="4" customWidth="1"/>
    <col min="15" max="15" width="15.5703125" style="4" hidden="1" customWidth="1"/>
    <col min="16" max="16" width="17.7109375" style="4" customWidth="1"/>
    <col min="17" max="17" width="16.42578125" style="4" bestFit="1" customWidth="1"/>
    <col min="18" max="18" width="12.5703125" style="11" customWidth="1"/>
    <col min="19" max="19" width="11.5703125" style="11" customWidth="1"/>
    <col min="20" max="20" width="11.42578125" style="4" customWidth="1"/>
    <col min="21" max="21" width="17.7109375" style="4" hidden="1" customWidth="1"/>
    <col min="22" max="22" width="11.42578125" style="4" customWidth="1"/>
    <col min="23" max="23" width="18.85546875" style="4" bestFit="1" customWidth="1"/>
    <col min="24" max="25" width="11.140625" style="4" bestFit="1" customWidth="1"/>
    <col min="26" max="256" width="9.140625" style="4"/>
    <col min="257" max="257" width="37.7109375" style="4" customWidth="1"/>
    <col min="258" max="258" width="21" style="4" customWidth="1"/>
    <col min="259" max="259" width="20.7109375" style="4" customWidth="1"/>
    <col min="260" max="260" width="18.85546875" style="4" bestFit="1" customWidth="1"/>
    <col min="261" max="261" width="20.28515625" style="4" customWidth="1"/>
    <col min="262" max="263" width="17.7109375" style="4" customWidth="1"/>
    <col min="264" max="264" width="20.5703125" style="4" bestFit="1" customWidth="1"/>
    <col min="265" max="265" width="14.140625" style="4" bestFit="1" customWidth="1"/>
    <col min="266" max="268" width="15.140625" style="4" bestFit="1" customWidth="1"/>
    <col min="269" max="269" width="14.42578125" style="4" bestFit="1" customWidth="1"/>
    <col min="270" max="271" width="15.140625" style="4" bestFit="1" customWidth="1"/>
    <col min="272" max="272" width="17.7109375" style="4" customWidth="1"/>
    <col min="273" max="273" width="18.85546875" style="4" bestFit="1" customWidth="1"/>
    <col min="274" max="274" width="18.140625" style="4" customWidth="1"/>
    <col min="275" max="275" width="17.28515625" style="4" customWidth="1"/>
    <col min="276" max="276" width="11.42578125" style="4" customWidth="1"/>
    <col min="277" max="277" width="17.7109375" style="4" customWidth="1"/>
    <col min="278" max="278" width="11.42578125" style="4" customWidth="1"/>
    <col min="279" max="279" width="18.85546875" style="4" bestFit="1" customWidth="1"/>
    <col min="280" max="281" width="11.140625" style="4" bestFit="1" customWidth="1"/>
    <col min="282" max="512" width="9.140625" style="4"/>
    <col min="513" max="513" width="37.7109375" style="4" customWidth="1"/>
    <col min="514" max="514" width="21" style="4" customWidth="1"/>
    <col min="515" max="515" width="20.7109375" style="4" customWidth="1"/>
    <col min="516" max="516" width="18.85546875" style="4" bestFit="1" customWidth="1"/>
    <col min="517" max="517" width="20.28515625" style="4" customWidth="1"/>
    <col min="518" max="519" width="17.7109375" style="4" customWidth="1"/>
    <col min="520" max="520" width="20.5703125" style="4" bestFit="1" customWidth="1"/>
    <col min="521" max="521" width="14.140625" style="4" bestFit="1" customWidth="1"/>
    <col min="522" max="524" width="15.140625" style="4" bestFit="1" customWidth="1"/>
    <col min="525" max="525" width="14.42578125" style="4" bestFit="1" customWidth="1"/>
    <col min="526" max="527" width="15.140625" style="4" bestFit="1" customWidth="1"/>
    <col min="528" max="528" width="17.7109375" style="4" customWidth="1"/>
    <col min="529" max="529" width="18.85546875" style="4" bestFit="1" customWidth="1"/>
    <col min="530" max="530" width="18.140625" style="4" customWidth="1"/>
    <col min="531" max="531" width="17.28515625" style="4" customWidth="1"/>
    <col min="532" max="532" width="11.42578125" style="4" customWidth="1"/>
    <col min="533" max="533" width="17.7109375" style="4" customWidth="1"/>
    <col min="534" max="534" width="11.42578125" style="4" customWidth="1"/>
    <col min="535" max="535" width="18.85546875" style="4" bestFit="1" customWidth="1"/>
    <col min="536" max="537" width="11.140625" style="4" bestFit="1" customWidth="1"/>
    <col min="538" max="768" width="9.140625" style="4"/>
    <col min="769" max="769" width="37.7109375" style="4" customWidth="1"/>
    <col min="770" max="770" width="21" style="4" customWidth="1"/>
    <col min="771" max="771" width="20.7109375" style="4" customWidth="1"/>
    <col min="772" max="772" width="18.85546875" style="4" bestFit="1" customWidth="1"/>
    <col min="773" max="773" width="20.28515625" style="4" customWidth="1"/>
    <col min="774" max="775" width="17.7109375" style="4" customWidth="1"/>
    <col min="776" max="776" width="20.5703125" style="4" bestFit="1" customWidth="1"/>
    <col min="777" max="777" width="14.140625" style="4" bestFit="1" customWidth="1"/>
    <col min="778" max="780" width="15.140625" style="4" bestFit="1" customWidth="1"/>
    <col min="781" max="781" width="14.42578125" style="4" bestFit="1" customWidth="1"/>
    <col min="782" max="783" width="15.140625" style="4" bestFit="1" customWidth="1"/>
    <col min="784" max="784" width="17.7109375" style="4" customWidth="1"/>
    <col min="785" max="785" width="18.85546875" style="4" bestFit="1" customWidth="1"/>
    <col min="786" max="786" width="18.140625" style="4" customWidth="1"/>
    <col min="787" max="787" width="17.28515625" style="4" customWidth="1"/>
    <col min="788" max="788" width="11.42578125" style="4" customWidth="1"/>
    <col min="789" max="789" width="17.7109375" style="4" customWidth="1"/>
    <col min="790" max="790" width="11.42578125" style="4" customWidth="1"/>
    <col min="791" max="791" width="18.85546875" style="4" bestFit="1" customWidth="1"/>
    <col min="792" max="793" width="11.140625" style="4" bestFit="1" customWidth="1"/>
    <col min="794" max="1024" width="9.140625" style="4"/>
    <col min="1025" max="1025" width="37.7109375" style="4" customWidth="1"/>
    <col min="1026" max="1026" width="21" style="4" customWidth="1"/>
    <col min="1027" max="1027" width="20.7109375" style="4" customWidth="1"/>
    <col min="1028" max="1028" width="18.85546875" style="4" bestFit="1" customWidth="1"/>
    <col min="1029" max="1029" width="20.28515625" style="4" customWidth="1"/>
    <col min="1030" max="1031" width="17.7109375" style="4" customWidth="1"/>
    <col min="1032" max="1032" width="20.5703125" style="4" bestFit="1" customWidth="1"/>
    <col min="1033" max="1033" width="14.140625" style="4" bestFit="1" customWidth="1"/>
    <col min="1034" max="1036" width="15.140625" style="4" bestFit="1" customWidth="1"/>
    <col min="1037" max="1037" width="14.42578125" style="4" bestFit="1" customWidth="1"/>
    <col min="1038" max="1039" width="15.140625" style="4" bestFit="1" customWidth="1"/>
    <col min="1040" max="1040" width="17.7109375" style="4" customWidth="1"/>
    <col min="1041" max="1041" width="18.85546875" style="4" bestFit="1" customWidth="1"/>
    <col min="1042" max="1042" width="18.140625" style="4" customWidth="1"/>
    <col min="1043" max="1043" width="17.28515625" style="4" customWidth="1"/>
    <col min="1044" max="1044" width="11.42578125" style="4" customWidth="1"/>
    <col min="1045" max="1045" width="17.7109375" style="4" customWidth="1"/>
    <col min="1046" max="1046" width="11.42578125" style="4" customWidth="1"/>
    <col min="1047" max="1047" width="18.85546875" style="4" bestFit="1" customWidth="1"/>
    <col min="1048" max="1049" width="11.140625" style="4" bestFit="1" customWidth="1"/>
    <col min="1050" max="1280" width="9.140625" style="4"/>
    <col min="1281" max="1281" width="37.7109375" style="4" customWidth="1"/>
    <col min="1282" max="1282" width="21" style="4" customWidth="1"/>
    <col min="1283" max="1283" width="20.7109375" style="4" customWidth="1"/>
    <col min="1284" max="1284" width="18.85546875" style="4" bestFit="1" customWidth="1"/>
    <col min="1285" max="1285" width="20.28515625" style="4" customWidth="1"/>
    <col min="1286" max="1287" width="17.7109375" style="4" customWidth="1"/>
    <col min="1288" max="1288" width="20.5703125" style="4" bestFit="1" customWidth="1"/>
    <col min="1289" max="1289" width="14.140625" style="4" bestFit="1" customWidth="1"/>
    <col min="1290" max="1292" width="15.140625" style="4" bestFit="1" customWidth="1"/>
    <col min="1293" max="1293" width="14.42578125" style="4" bestFit="1" customWidth="1"/>
    <col min="1294" max="1295" width="15.140625" style="4" bestFit="1" customWidth="1"/>
    <col min="1296" max="1296" width="17.7109375" style="4" customWidth="1"/>
    <col min="1297" max="1297" width="18.85546875" style="4" bestFit="1" customWidth="1"/>
    <col min="1298" max="1298" width="18.140625" style="4" customWidth="1"/>
    <col min="1299" max="1299" width="17.28515625" style="4" customWidth="1"/>
    <col min="1300" max="1300" width="11.42578125" style="4" customWidth="1"/>
    <col min="1301" max="1301" width="17.7109375" style="4" customWidth="1"/>
    <col min="1302" max="1302" width="11.42578125" style="4" customWidth="1"/>
    <col min="1303" max="1303" width="18.85546875" style="4" bestFit="1" customWidth="1"/>
    <col min="1304" max="1305" width="11.140625" style="4" bestFit="1" customWidth="1"/>
    <col min="1306" max="1536" width="9.140625" style="4"/>
    <col min="1537" max="1537" width="37.7109375" style="4" customWidth="1"/>
    <col min="1538" max="1538" width="21" style="4" customWidth="1"/>
    <col min="1539" max="1539" width="20.7109375" style="4" customWidth="1"/>
    <col min="1540" max="1540" width="18.85546875" style="4" bestFit="1" customWidth="1"/>
    <col min="1541" max="1541" width="20.28515625" style="4" customWidth="1"/>
    <col min="1542" max="1543" width="17.7109375" style="4" customWidth="1"/>
    <col min="1544" max="1544" width="20.5703125" style="4" bestFit="1" customWidth="1"/>
    <col min="1545" max="1545" width="14.140625" style="4" bestFit="1" customWidth="1"/>
    <col min="1546" max="1548" width="15.140625" style="4" bestFit="1" customWidth="1"/>
    <col min="1549" max="1549" width="14.42578125" style="4" bestFit="1" customWidth="1"/>
    <col min="1550" max="1551" width="15.140625" style="4" bestFit="1" customWidth="1"/>
    <col min="1552" max="1552" width="17.7109375" style="4" customWidth="1"/>
    <col min="1553" max="1553" width="18.85546875" style="4" bestFit="1" customWidth="1"/>
    <col min="1554" max="1554" width="18.140625" style="4" customWidth="1"/>
    <col min="1555" max="1555" width="17.28515625" style="4" customWidth="1"/>
    <col min="1556" max="1556" width="11.42578125" style="4" customWidth="1"/>
    <col min="1557" max="1557" width="17.7109375" style="4" customWidth="1"/>
    <col min="1558" max="1558" width="11.42578125" style="4" customWidth="1"/>
    <col min="1559" max="1559" width="18.85546875" style="4" bestFit="1" customWidth="1"/>
    <col min="1560" max="1561" width="11.140625" style="4" bestFit="1" customWidth="1"/>
    <col min="1562" max="1792" width="9.140625" style="4"/>
    <col min="1793" max="1793" width="37.7109375" style="4" customWidth="1"/>
    <col min="1794" max="1794" width="21" style="4" customWidth="1"/>
    <col min="1795" max="1795" width="20.7109375" style="4" customWidth="1"/>
    <col min="1796" max="1796" width="18.85546875" style="4" bestFit="1" customWidth="1"/>
    <col min="1797" max="1797" width="20.28515625" style="4" customWidth="1"/>
    <col min="1798" max="1799" width="17.7109375" style="4" customWidth="1"/>
    <col min="1800" max="1800" width="20.5703125" style="4" bestFit="1" customWidth="1"/>
    <col min="1801" max="1801" width="14.140625" style="4" bestFit="1" customWidth="1"/>
    <col min="1802" max="1804" width="15.140625" style="4" bestFit="1" customWidth="1"/>
    <col min="1805" max="1805" width="14.42578125" style="4" bestFit="1" customWidth="1"/>
    <col min="1806" max="1807" width="15.140625" style="4" bestFit="1" customWidth="1"/>
    <col min="1808" max="1808" width="17.7109375" style="4" customWidth="1"/>
    <col min="1809" max="1809" width="18.85546875" style="4" bestFit="1" customWidth="1"/>
    <col min="1810" max="1810" width="18.140625" style="4" customWidth="1"/>
    <col min="1811" max="1811" width="17.28515625" style="4" customWidth="1"/>
    <col min="1812" max="1812" width="11.42578125" style="4" customWidth="1"/>
    <col min="1813" max="1813" width="17.7109375" style="4" customWidth="1"/>
    <col min="1814" max="1814" width="11.42578125" style="4" customWidth="1"/>
    <col min="1815" max="1815" width="18.85546875" style="4" bestFit="1" customWidth="1"/>
    <col min="1816" max="1817" width="11.140625" style="4" bestFit="1" customWidth="1"/>
    <col min="1818" max="2048" width="9.140625" style="4"/>
    <col min="2049" max="2049" width="37.7109375" style="4" customWidth="1"/>
    <col min="2050" max="2050" width="21" style="4" customWidth="1"/>
    <col min="2051" max="2051" width="20.7109375" style="4" customWidth="1"/>
    <col min="2052" max="2052" width="18.85546875" style="4" bestFit="1" customWidth="1"/>
    <col min="2053" max="2053" width="20.28515625" style="4" customWidth="1"/>
    <col min="2054" max="2055" width="17.7109375" style="4" customWidth="1"/>
    <col min="2056" max="2056" width="20.5703125" style="4" bestFit="1" customWidth="1"/>
    <col min="2057" max="2057" width="14.140625" style="4" bestFit="1" customWidth="1"/>
    <col min="2058" max="2060" width="15.140625" style="4" bestFit="1" customWidth="1"/>
    <col min="2061" max="2061" width="14.42578125" style="4" bestFit="1" customWidth="1"/>
    <col min="2062" max="2063" width="15.140625" style="4" bestFit="1" customWidth="1"/>
    <col min="2064" max="2064" width="17.7109375" style="4" customWidth="1"/>
    <col min="2065" max="2065" width="18.85546875" style="4" bestFit="1" customWidth="1"/>
    <col min="2066" max="2066" width="18.140625" style="4" customWidth="1"/>
    <col min="2067" max="2067" width="17.28515625" style="4" customWidth="1"/>
    <col min="2068" max="2068" width="11.42578125" style="4" customWidth="1"/>
    <col min="2069" max="2069" width="17.7109375" style="4" customWidth="1"/>
    <col min="2070" max="2070" width="11.42578125" style="4" customWidth="1"/>
    <col min="2071" max="2071" width="18.85546875" style="4" bestFit="1" customWidth="1"/>
    <col min="2072" max="2073" width="11.140625" style="4" bestFit="1" customWidth="1"/>
    <col min="2074" max="2304" width="9.140625" style="4"/>
    <col min="2305" max="2305" width="37.7109375" style="4" customWidth="1"/>
    <col min="2306" max="2306" width="21" style="4" customWidth="1"/>
    <col min="2307" max="2307" width="20.7109375" style="4" customWidth="1"/>
    <col min="2308" max="2308" width="18.85546875" style="4" bestFit="1" customWidth="1"/>
    <col min="2309" max="2309" width="20.28515625" style="4" customWidth="1"/>
    <col min="2310" max="2311" width="17.7109375" style="4" customWidth="1"/>
    <col min="2312" max="2312" width="20.5703125" style="4" bestFit="1" customWidth="1"/>
    <col min="2313" max="2313" width="14.140625" style="4" bestFit="1" customWidth="1"/>
    <col min="2314" max="2316" width="15.140625" style="4" bestFit="1" customWidth="1"/>
    <col min="2317" max="2317" width="14.42578125" style="4" bestFit="1" customWidth="1"/>
    <col min="2318" max="2319" width="15.140625" style="4" bestFit="1" customWidth="1"/>
    <col min="2320" max="2320" width="17.7109375" style="4" customWidth="1"/>
    <col min="2321" max="2321" width="18.85546875" style="4" bestFit="1" customWidth="1"/>
    <col min="2322" max="2322" width="18.140625" style="4" customWidth="1"/>
    <col min="2323" max="2323" width="17.28515625" style="4" customWidth="1"/>
    <col min="2324" max="2324" width="11.42578125" style="4" customWidth="1"/>
    <col min="2325" max="2325" width="17.7109375" style="4" customWidth="1"/>
    <col min="2326" max="2326" width="11.42578125" style="4" customWidth="1"/>
    <col min="2327" max="2327" width="18.85546875" style="4" bestFit="1" customWidth="1"/>
    <col min="2328" max="2329" width="11.140625" style="4" bestFit="1" customWidth="1"/>
    <col min="2330" max="2560" width="9.140625" style="4"/>
    <col min="2561" max="2561" width="37.7109375" style="4" customWidth="1"/>
    <col min="2562" max="2562" width="21" style="4" customWidth="1"/>
    <col min="2563" max="2563" width="20.7109375" style="4" customWidth="1"/>
    <col min="2564" max="2564" width="18.85546875" style="4" bestFit="1" customWidth="1"/>
    <col min="2565" max="2565" width="20.28515625" style="4" customWidth="1"/>
    <col min="2566" max="2567" width="17.7109375" style="4" customWidth="1"/>
    <col min="2568" max="2568" width="20.5703125" style="4" bestFit="1" customWidth="1"/>
    <col min="2569" max="2569" width="14.140625" style="4" bestFit="1" customWidth="1"/>
    <col min="2570" max="2572" width="15.140625" style="4" bestFit="1" customWidth="1"/>
    <col min="2573" max="2573" width="14.42578125" style="4" bestFit="1" customWidth="1"/>
    <col min="2574" max="2575" width="15.140625" style="4" bestFit="1" customWidth="1"/>
    <col min="2576" max="2576" width="17.7109375" style="4" customWidth="1"/>
    <col min="2577" max="2577" width="18.85546875" style="4" bestFit="1" customWidth="1"/>
    <col min="2578" max="2578" width="18.140625" style="4" customWidth="1"/>
    <col min="2579" max="2579" width="17.28515625" style="4" customWidth="1"/>
    <col min="2580" max="2580" width="11.42578125" style="4" customWidth="1"/>
    <col min="2581" max="2581" width="17.7109375" style="4" customWidth="1"/>
    <col min="2582" max="2582" width="11.42578125" style="4" customWidth="1"/>
    <col min="2583" max="2583" width="18.85546875" style="4" bestFit="1" customWidth="1"/>
    <col min="2584" max="2585" width="11.140625" style="4" bestFit="1" customWidth="1"/>
    <col min="2586" max="2816" width="9.140625" style="4"/>
    <col min="2817" max="2817" width="37.7109375" style="4" customWidth="1"/>
    <col min="2818" max="2818" width="21" style="4" customWidth="1"/>
    <col min="2819" max="2819" width="20.7109375" style="4" customWidth="1"/>
    <col min="2820" max="2820" width="18.85546875" style="4" bestFit="1" customWidth="1"/>
    <col min="2821" max="2821" width="20.28515625" style="4" customWidth="1"/>
    <col min="2822" max="2823" width="17.7109375" style="4" customWidth="1"/>
    <col min="2824" max="2824" width="20.5703125" style="4" bestFit="1" customWidth="1"/>
    <col min="2825" max="2825" width="14.140625" style="4" bestFit="1" customWidth="1"/>
    <col min="2826" max="2828" width="15.140625" style="4" bestFit="1" customWidth="1"/>
    <col min="2829" max="2829" width="14.42578125" style="4" bestFit="1" customWidth="1"/>
    <col min="2830" max="2831" width="15.140625" style="4" bestFit="1" customWidth="1"/>
    <col min="2832" max="2832" width="17.7109375" style="4" customWidth="1"/>
    <col min="2833" max="2833" width="18.85546875" style="4" bestFit="1" customWidth="1"/>
    <col min="2834" max="2834" width="18.140625" style="4" customWidth="1"/>
    <col min="2835" max="2835" width="17.28515625" style="4" customWidth="1"/>
    <col min="2836" max="2836" width="11.42578125" style="4" customWidth="1"/>
    <col min="2837" max="2837" width="17.7109375" style="4" customWidth="1"/>
    <col min="2838" max="2838" width="11.42578125" style="4" customWidth="1"/>
    <col min="2839" max="2839" width="18.85546875" style="4" bestFit="1" customWidth="1"/>
    <col min="2840" max="2841" width="11.140625" style="4" bestFit="1" customWidth="1"/>
    <col min="2842" max="3072" width="9.140625" style="4"/>
    <col min="3073" max="3073" width="37.7109375" style="4" customWidth="1"/>
    <col min="3074" max="3074" width="21" style="4" customWidth="1"/>
    <col min="3075" max="3075" width="20.7109375" style="4" customWidth="1"/>
    <col min="3076" max="3076" width="18.85546875" style="4" bestFit="1" customWidth="1"/>
    <col min="3077" max="3077" width="20.28515625" style="4" customWidth="1"/>
    <col min="3078" max="3079" width="17.7109375" style="4" customWidth="1"/>
    <col min="3080" max="3080" width="20.5703125" style="4" bestFit="1" customWidth="1"/>
    <col min="3081" max="3081" width="14.140625" style="4" bestFit="1" customWidth="1"/>
    <col min="3082" max="3084" width="15.140625" style="4" bestFit="1" customWidth="1"/>
    <col min="3085" max="3085" width="14.42578125" style="4" bestFit="1" customWidth="1"/>
    <col min="3086" max="3087" width="15.140625" style="4" bestFit="1" customWidth="1"/>
    <col min="3088" max="3088" width="17.7109375" style="4" customWidth="1"/>
    <col min="3089" max="3089" width="18.85546875" style="4" bestFit="1" customWidth="1"/>
    <col min="3090" max="3090" width="18.140625" style="4" customWidth="1"/>
    <col min="3091" max="3091" width="17.28515625" style="4" customWidth="1"/>
    <col min="3092" max="3092" width="11.42578125" style="4" customWidth="1"/>
    <col min="3093" max="3093" width="17.7109375" style="4" customWidth="1"/>
    <col min="3094" max="3094" width="11.42578125" style="4" customWidth="1"/>
    <col min="3095" max="3095" width="18.85546875" style="4" bestFit="1" customWidth="1"/>
    <col min="3096" max="3097" width="11.140625" style="4" bestFit="1" customWidth="1"/>
    <col min="3098" max="3328" width="9.140625" style="4"/>
    <col min="3329" max="3329" width="37.7109375" style="4" customWidth="1"/>
    <col min="3330" max="3330" width="21" style="4" customWidth="1"/>
    <col min="3331" max="3331" width="20.7109375" style="4" customWidth="1"/>
    <col min="3332" max="3332" width="18.85546875" style="4" bestFit="1" customWidth="1"/>
    <col min="3333" max="3333" width="20.28515625" style="4" customWidth="1"/>
    <col min="3334" max="3335" width="17.7109375" style="4" customWidth="1"/>
    <col min="3336" max="3336" width="20.5703125" style="4" bestFit="1" customWidth="1"/>
    <col min="3337" max="3337" width="14.140625" style="4" bestFit="1" customWidth="1"/>
    <col min="3338" max="3340" width="15.140625" style="4" bestFit="1" customWidth="1"/>
    <col min="3341" max="3341" width="14.42578125" style="4" bestFit="1" customWidth="1"/>
    <col min="3342" max="3343" width="15.140625" style="4" bestFit="1" customWidth="1"/>
    <col min="3344" max="3344" width="17.7109375" style="4" customWidth="1"/>
    <col min="3345" max="3345" width="18.85546875" style="4" bestFit="1" customWidth="1"/>
    <col min="3346" max="3346" width="18.140625" style="4" customWidth="1"/>
    <col min="3347" max="3347" width="17.28515625" style="4" customWidth="1"/>
    <col min="3348" max="3348" width="11.42578125" style="4" customWidth="1"/>
    <col min="3349" max="3349" width="17.7109375" style="4" customWidth="1"/>
    <col min="3350" max="3350" width="11.42578125" style="4" customWidth="1"/>
    <col min="3351" max="3351" width="18.85546875" style="4" bestFit="1" customWidth="1"/>
    <col min="3352" max="3353" width="11.140625" style="4" bestFit="1" customWidth="1"/>
    <col min="3354" max="3584" width="9.140625" style="4"/>
    <col min="3585" max="3585" width="37.7109375" style="4" customWidth="1"/>
    <col min="3586" max="3586" width="21" style="4" customWidth="1"/>
    <col min="3587" max="3587" width="20.7109375" style="4" customWidth="1"/>
    <col min="3588" max="3588" width="18.85546875" style="4" bestFit="1" customWidth="1"/>
    <col min="3589" max="3589" width="20.28515625" style="4" customWidth="1"/>
    <col min="3590" max="3591" width="17.7109375" style="4" customWidth="1"/>
    <col min="3592" max="3592" width="20.5703125" style="4" bestFit="1" customWidth="1"/>
    <col min="3593" max="3593" width="14.140625" style="4" bestFit="1" customWidth="1"/>
    <col min="3594" max="3596" width="15.140625" style="4" bestFit="1" customWidth="1"/>
    <col min="3597" max="3597" width="14.42578125" style="4" bestFit="1" customWidth="1"/>
    <col min="3598" max="3599" width="15.140625" style="4" bestFit="1" customWidth="1"/>
    <col min="3600" max="3600" width="17.7109375" style="4" customWidth="1"/>
    <col min="3601" max="3601" width="18.85546875" style="4" bestFit="1" customWidth="1"/>
    <col min="3602" max="3602" width="18.140625" style="4" customWidth="1"/>
    <col min="3603" max="3603" width="17.28515625" style="4" customWidth="1"/>
    <col min="3604" max="3604" width="11.42578125" style="4" customWidth="1"/>
    <col min="3605" max="3605" width="17.7109375" style="4" customWidth="1"/>
    <col min="3606" max="3606" width="11.42578125" style="4" customWidth="1"/>
    <col min="3607" max="3607" width="18.85546875" style="4" bestFit="1" customWidth="1"/>
    <col min="3608" max="3609" width="11.140625" style="4" bestFit="1" customWidth="1"/>
    <col min="3610" max="3840" width="9.140625" style="4"/>
    <col min="3841" max="3841" width="37.7109375" style="4" customWidth="1"/>
    <col min="3842" max="3842" width="21" style="4" customWidth="1"/>
    <col min="3843" max="3843" width="20.7109375" style="4" customWidth="1"/>
    <col min="3844" max="3844" width="18.85546875" style="4" bestFit="1" customWidth="1"/>
    <col min="3845" max="3845" width="20.28515625" style="4" customWidth="1"/>
    <col min="3846" max="3847" width="17.7109375" style="4" customWidth="1"/>
    <col min="3848" max="3848" width="20.5703125" style="4" bestFit="1" customWidth="1"/>
    <col min="3849" max="3849" width="14.140625" style="4" bestFit="1" customWidth="1"/>
    <col min="3850" max="3852" width="15.140625" style="4" bestFit="1" customWidth="1"/>
    <col min="3853" max="3853" width="14.42578125" style="4" bestFit="1" customWidth="1"/>
    <col min="3854" max="3855" width="15.140625" style="4" bestFit="1" customWidth="1"/>
    <col min="3856" max="3856" width="17.7109375" style="4" customWidth="1"/>
    <col min="3857" max="3857" width="18.85546875" style="4" bestFit="1" customWidth="1"/>
    <col min="3858" max="3858" width="18.140625" style="4" customWidth="1"/>
    <col min="3859" max="3859" width="17.28515625" style="4" customWidth="1"/>
    <col min="3860" max="3860" width="11.42578125" style="4" customWidth="1"/>
    <col min="3861" max="3861" width="17.7109375" style="4" customWidth="1"/>
    <col min="3862" max="3862" width="11.42578125" style="4" customWidth="1"/>
    <col min="3863" max="3863" width="18.85546875" style="4" bestFit="1" customWidth="1"/>
    <col min="3864" max="3865" width="11.140625" style="4" bestFit="1" customWidth="1"/>
    <col min="3866" max="4096" width="9.140625" style="4"/>
    <col min="4097" max="4097" width="37.7109375" style="4" customWidth="1"/>
    <col min="4098" max="4098" width="21" style="4" customWidth="1"/>
    <col min="4099" max="4099" width="20.7109375" style="4" customWidth="1"/>
    <col min="4100" max="4100" width="18.85546875" style="4" bestFit="1" customWidth="1"/>
    <col min="4101" max="4101" width="20.28515625" style="4" customWidth="1"/>
    <col min="4102" max="4103" width="17.7109375" style="4" customWidth="1"/>
    <col min="4104" max="4104" width="20.5703125" style="4" bestFit="1" customWidth="1"/>
    <col min="4105" max="4105" width="14.140625" style="4" bestFit="1" customWidth="1"/>
    <col min="4106" max="4108" width="15.140625" style="4" bestFit="1" customWidth="1"/>
    <col min="4109" max="4109" width="14.42578125" style="4" bestFit="1" customWidth="1"/>
    <col min="4110" max="4111" width="15.140625" style="4" bestFit="1" customWidth="1"/>
    <col min="4112" max="4112" width="17.7109375" style="4" customWidth="1"/>
    <col min="4113" max="4113" width="18.85546875" style="4" bestFit="1" customWidth="1"/>
    <col min="4114" max="4114" width="18.140625" style="4" customWidth="1"/>
    <col min="4115" max="4115" width="17.28515625" style="4" customWidth="1"/>
    <col min="4116" max="4116" width="11.42578125" style="4" customWidth="1"/>
    <col min="4117" max="4117" width="17.7109375" style="4" customWidth="1"/>
    <col min="4118" max="4118" width="11.42578125" style="4" customWidth="1"/>
    <col min="4119" max="4119" width="18.85546875" style="4" bestFit="1" customWidth="1"/>
    <col min="4120" max="4121" width="11.140625" style="4" bestFit="1" customWidth="1"/>
    <col min="4122" max="4352" width="9.140625" style="4"/>
    <col min="4353" max="4353" width="37.7109375" style="4" customWidth="1"/>
    <col min="4354" max="4354" width="21" style="4" customWidth="1"/>
    <col min="4355" max="4355" width="20.7109375" style="4" customWidth="1"/>
    <col min="4356" max="4356" width="18.85546875" style="4" bestFit="1" customWidth="1"/>
    <col min="4357" max="4357" width="20.28515625" style="4" customWidth="1"/>
    <col min="4358" max="4359" width="17.7109375" style="4" customWidth="1"/>
    <col min="4360" max="4360" width="20.5703125" style="4" bestFit="1" customWidth="1"/>
    <col min="4361" max="4361" width="14.140625" style="4" bestFit="1" customWidth="1"/>
    <col min="4362" max="4364" width="15.140625" style="4" bestFit="1" customWidth="1"/>
    <col min="4365" max="4365" width="14.42578125" style="4" bestFit="1" customWidth="1"/>
    <col min="4366" max="4367" width="15.140625" style="4" bestFit="1" customWidth="1"/>
    <col min="4368" max="4368" width="17.7109375" style="4" customWidth="1"/>
    <col min="4369" max="4369" width="18.85546875" style="4" bestFit="1" customWidth="1"/>
    <col min="4370" max="4370" width="18.140625" style="4" customWidth="1"/>
    <col min="4371" max="4371" width="17.28515625" style="4" customWidth="1"/>
    <col min="4372" max="4372" width="11.42578125" style="4" customWidth="1"/>
    <col min="4373" max="4373" width="17.7109375" style="4" customWidth="1"/>
    <col min="4374" max="4374" width="11.42578125" style="4" customWidth="1"/>
    <col min="4375" max="4375" width="18.85546875" style="4" bestFit="1" customWidth="1"/>
    <col min="4376" max="4377" width="11.140625" style="4" bestFit="1" customWidth="1"/>
    <col min="4378" max="4608" width="9.140625" style="4"/>
    <col min="4609" max="4609" width="37.7109375" style="4" customWidth="1"/>
    <col min="4610" max="4610" width="21" style="4" customWidth="1"/>
    <col min="4611" max="4611" width="20.7109375" style="4" customWidth="1"/>
    <col min="4612" max="4612" width="18.85546875" style="4" bestFit="1" customWidth="1"/>
    <col min="4613" max="4613" width="20.28515625" style="4" customWidth="1"/>
    <col min="4614" max="4615" width="17.7109375" style="4" customWidth="1"/>
    <col min="4616" max="4616" width="20.5703125" style="4" bestFit="1" customWidth="1"/>
    <col min="4617" max="4617" width="14.140625" style="4" bestFit="1" customWidth="1"/>
    <col min="4618" max="4620" width="15.140625" style="4" bestFit="1" customWidth="1"/>
    <col min="4621" max="4621" width="14.42578125" style="4" bestFit="1" customWidth="1"/>
    <col min="4622" max="4623" width="15.140625" style="4" bestFit="1" customWidth="1"/>
    <col min="4624" max="4624" width="17.7109375" style="4" customWidth="1"/>
    <col min="4625" max="4625" width="18.85546875" style="4" bestFit="1" customWidth="1"/>
    <col min="4626" max="4626" width="18.140625" style="4" customWidth="1"/>
    <col min="4627" max="4627" width="17.28515625" style="4" customWidth="1"/>
    <col min="4628" max="4628" width="11.42578125" style="4" customWidth="1"/>
    <col min="4629" max="4629" width="17.7109375" style="4" customWidth="1"/>
    <col min="4630" max="4630" width="11.42578125" style="4" customWidth="1"/>
    <col min="4631" max="4631" width="18.85546875" style="4" bestFit="1" customWidth="1"/>
    <col min="4632" max="4633" width="11.140625" style="4" bestFit="1" customWidth="1"/>
    <col min="4634" max="4864" width="9.140625" style="4"/>
    <col min="4865" max="4865" width="37.7109375" style="4" customWidth="1"/>
    <col min="4866" max="4866" width="21" style="4" customWidth="1"/>
    <col min="4867" max="4867" width="20.7109375" style="4" customWidth="1"/>
    <col min="4868" max="4868" width="18.85546875" style="4" bestFit="1" customWidth="1"/>
    <col min="4869" max="4869" width="20.28515625" style="4" customWidth="1"/>
    <col min="4870" max="4871" width="17.7109375" style="4" customWidth="1"/>
    <col min="4872" max="4872" width="20.5703125" style="4" bestFit="1" customWidth="1"/>
    <col min="4873" max="4873" width="14.140625" style="4" bestFit="1" customWidth="1"/>
    <col min="4874" max="4876" width="15.140625" style="4" bestFit="1" customWidth="1"/>
    <col min="4877" max="4877" width="14.42578125" style="4" bestFit="1" customWidth="1"/>
    <col min="4878" max="4879" width="15.140625" style="4" bestFit="1" customWidth="1"/>
    <col min="4880" max="4880" width="17.7109375" style="4" customWidth="1"/>
    <col min="4881" max="4881" width="18.85546875" style="4" bestFit="1" customWidth="1"/>
    <col min="4882" max="4882" width="18.140625" style="4" customWidth="1"/>
    <col min="4883" max="4883" width="17.28515625" style="4" customWidth="1"/>
    <col min="4884" max="4884" width="11.42578125" style="4" customWidth="1"/>
    <col min="4885" max="4885" width="17.7109375" style="4" customWidth="1"/>
    <col min="4886" max="4886" width="11.42578125" style="4" customWidth="1"/>
    <col min="4887" max="4887" width="18.85546875" style="4" bestFit="1" customWidth="1"/>
    <col min="4888" max="4889" width="11.140625" style="4" bestFit="1" customWidth="1"/>
    <col min="4890" max="5120" width="9.140625" style="4"/>
    <col min="5121" max="5121" width="37.7109375" style="4" customWidth="1"/>
    <col min="5122" max="5122" width="21" style="4" customWidth="1"/>
    <col min="5123" max="5123" width="20.7109375" style="4" customWidth="1"/>
    <col min="5124" max="5124" width="18.85546875" style="4" bestFit="1" customWidth="1"/>
    <col min="5125" max="5125" width="20.28515625" style="4" customWidth="1"/>
    <col min="5126" max="5127" width="17.7109375" style="4" customWidth="1"/>
    <col min="5128" max="5128" width="20.5703125" style="4" bestFit="1" customWidth="1"/>
    <col min="5129" max="5129" width="14.140625" style="4" bestFit="1" customWidth="1"/>
    <col min="5130" max="5132" width="15.140625" style="4" bestFit="1" customWidth="1"/>
    <col min="5133" max="5133" width="14.42578125" style="4" bestFit="1" customWidth="1"/>
    <col min="5134" max="5135" width="15.140625" style="4" bestFit="1" customWidth="1"/>
    <col min="5136" max="5136" width="17.7109375" style="4" customWidth="1"/>
    <col min="5137" max="5137" width="18.85546875" style="4" bestFit="1" customWidth="1"/>
    <col min="5138" max="5138" width="18.140625" style="4" customWidth="1"/>
    <col min="5139" max="5139" width="17.28515625" style="4" customWidth="1"/>
    <col min="5140" max="5140" width="11.42578125" style="4" customWidth="1"/>
    <col min="5141" max="5141" width="17.7109375" style="4" customWidth="1"/>
    <col min="5142" max="5142" width="11.42578125" style="4" customWidth="1"/>
    <col min="5143" max="5143" width="18.85546875" style="4" bestFit="1" customWidth="1"/>
    <col min="5144" max="5145" width="11.140625" style="4" bestFit="1" customWidth="1"/>
    <col min="5146" max="5376" width="9.140625" style="4"/>
    <col min="5377" max="5377" width="37.7109375" style="4" customWidth="1"/>
    <col min="5378" max="5378" width="21" style="4" customWidth="1"/>
    <col min="5379" max="5379" width="20.7109375" style="4" customWidth="1"/>
    <col min="5380" max="5380" width="18.85546875" style="4" bestFit="1" customWidth="1"/>
    <col min="5381" max="5381" width="20.28515625" style="4" customWidth="1"/>
    <col min="5382" max="5383" width="17.7109375" style="4" customWidth="1"/>
    <col min="5384" max="5384" width="20.5703125" style="4" bestFit="1" customWidth="1"/>
    <col min="5385" max="5385" width="14.140625" style="4" bestFit="1" customWidth="1"/>
    <col min="5386" max="5388" width="15.140625" style="4" bestFit="1" customWidth="1"/>
    <col min="5389" max="5389" width="14.42578125" style="4" bestFit="1" customWidth="1"/>
    <col min="5390" max="5391" width="15.140625" style="4" bestFit="1" customWidth="1"/>
    <col min="5392" max="5392" width="17.7109375" style="4" customWidth="1"/>
    <col min="5393" max="5393" width="18.85546875" style="4" bestFit="1" customWidth="1"/>
    <col min="5394" max="5394" width="18.140625" style="4" customWidth="1"/>
    <col min="5395" max="5395" width="17.28515625" style="4" customWidth="1"/>
    <col min="5396" max="5396" width="11.42578125" style="4" customWidth="1"/>
    <col min="5397" max="5397" width="17.7109375" style="4" customWidth="1"/>
    <col min="5398" max="5398" width="11.42578125" style="4" customWidth="1"/>
    <col min="5399" max="5399" width="18.85546875" style="4" bestFit="1" customWidth="1"/>
    <col min="5400" max="5401" width="11.140625" style="4" bestFit="1" customWidth="1"/>
    <col min="5402" max="5632" width="9.140625" style="4"/>
    <col min="5633" max="5633" width="37.7109375" style="4" customWidth="1"/>
    <col min="5634" max="5634" width="21" style="4" customWidth="1"/>
    <col min="5635" max="5635" width="20.7109375" style="4" customWidth="1"/>
    <col min="5636" max="5636" width="18.85546875" style="4" bestFit="1" customWidth="1"/>
    <col min="5637" max="5637" width="20.28515625" style="4" customWidth="1"/>
    <col min="5638" max="5639" width="17.7109375" style="4" customWidth="1"/>
    <col min="5640" max="5640" width="20.5703125" style="4" bestFit="1" customWidth="1"/>
    <col min="5641" max="5641" width="14.140625" style="4" bestFit="1" customWidth="1"/>
    <col min="5642" max="5644" width="15.140625" style="4" bestFit="1" customWidth="1"/>
    <col min="5645" max="5645" width="14.42578125" style="4" bestFit="1" customWidth="1"/>
    <col min="5646" max="5647" width="15.140625" style="4" bestFit="1" customWidth="1"/>
    <col min="5648" max="5648" width="17.7109375" style="4" customWidth="1"/>
    <col min="5649" max="5649" width="18.85546875" style="4" bestFit="1" customWidth="1"/>
    <col min="5650" max="5650" width="18.140625" style="4" customWidth="1"/>
    <col min="5651" max="5651" width="17.28515625" style="4" customWidth="1"/>
    <col min="5652" max="5652" width="11.42578125" style="4" customWidth="1"/>
    <col min="5653" max="5653" width="17.7109375" style="4" customWidth="1"/>
    <col min="5654" max="5654" width="11.42578125" style="4" customWidth="1"/>
    <col min="5655" max="5655" width="18.85546875" style="4" bestFit="1" customWidth="1"/>
    <col min="5656" max="5657" width="11.140625" style="4" bestFit="1" customWidth="1"/>
    <col min="5658" max="5888" width="9.140625" style="4"/>
    <col min="5889" max="5889" width="37.7109375" style="4" customWidth="1"/>
    <col min="5890" max="5890" width="21" style="4" customWidth="1"/>
    <col min="5891" max="5891" width="20.7109375" style="4" customWidth="1"/>
    <col min="5892" max="5892" width="18.85546875" style="4" bestFit="1" customWidth="1"/>
    <col min="5893" max="5893" width="20.28515625" style="4" customWidth="1"/>
    <col min="5894" max="5895" width="17.7109375" style="4" customWidth="1"/>
    <col min="5896" max="5896" width="20.5703125" style="4" bestFit="1" customWidth="1"/>
    <col min="5897" max="5897" width="14.140625" style="4" bestFit="1" customWidth="1"/>
    <col min="5898" max="5900" width="15.140625" style="4" bestFit="1" customWidth="1"/>
    <col min="5901" max="5901" width="14.42578125" style="4" bestFit="1" customWidth="1"/>
    <col min="5902" max="5903" width="15.140625" style="4" bestFit="1" customWidth="1"/>
    <col min="5904" max="5904" width="17.7109375" style="4" customWidth="1"/>
    <col min="5905" max="5905" width="18.85546875" style="4" bestFit="1" customWidth="1"/>
    <col min="5906" max="5906" width="18.140625" style="4" customWidth="1"/>
    <col min="5907" max="5907" width="17.28515625" style="4" customWidth="1"/>
    <col min="5908" max="5908" width="11.42578125" style="4" customWidth="1"/>
    <col min="5909" max="5909" width="17.7109375" style="4" customWidth="1"/>
    <col min="5910" max="5910" width="11.42578125" style="4" customWidth="1"/>
    <col min="5911" max="5911" width="18.85546875" style="4" bestFit="1" customWidth="1"/>
    <col min="5912" max="5913" width="11.140625" style="4" bestFit="1" customWidth="1"/>
    <col min="5914" max="6144" width="9.140625" style="4"/>
    <col min="6145" max="6145" width="37.7109375" style="4" customWidth="1"/>
    <col min="6146" max="6146" width="21" style="4" customWidth="1"/>
    <col min="6147" max="6147" width="20.7109375" style="4" customWidth="1"/>
    <col min="6148" max="6148" width="18.85546875" style="4" bestFit="1" customWidth="1"/>
    <col min="6149" max="6149" width="20.28515625" style="4" customWidth="1"/>
    <col min="6150" max="6151" width="17.7109375" style="4" customWidth="1"/>
    <col min="6152" max="6152" width="20.5703125" style="4" bestFit="1" customWidth="1"/>
    <col min="6153" max="6153" width="14.140625" style="4" bestFit="1" customWidth="1"/>
    <col min="6154" max="6156" width="15.140625" style="4" bestFit="1" customWidth="1"/>
    <col min="6157" max="6157" width="14.42578125" style="4" bestFit="1" customWidth="1"/>
    <col min="6158" max="6159" width="15.140625" style="4" bestFit="1" customWidth="1"/>
    <col min="6160" max="6160" width="17.7109375" style="4" customWidth="1"/>
    <col min="6161" max="6161" width="18.85546875" style="4" bestFit="1" customWidth="1"/>
    <col min="6162" max="6162" width="18.140625" style="4" customWidth="1"/>
    <col min="6163" max="6163" width="17.28515625" style="4" customWidth="1"/>
    <col min="6164" max="6164" width="11.42578125" style="4" customWidth="1"/>
    <col min="6165" max="6165" width="17.7109375" style="4" customWidth="1"/>
    <col min="6166" max="6166" width="11.42578125" style="4" customWidth="1"/>
    <col min="6167" max="6167" width="18.85546875" style="4" bestFit="1" customWidth="1"/>
    <col min="6168" max="6169" width="11.140625" style="4" bestFit="1" customWidth="1"/>
    <col min="6170" max="6400" width="9.140625" style="4"/>
    <col min="6401" max="6401" width="37.7109375" style="4" customWidth="1"/>
    <col min="6402" max="6402" width="21" style="4" customWidth="1"/>
    <col min="6403" max="6403" width="20.7109375" style="4" customWidth="1"/>
    <col min="6404" max="6404" width="18.85546875" style="4" bestFit="1" customWidth="1"/>
    <col min="6405" max="6405" width="20.28515625" style="4" customWidth="1"/>
    <col min="6406" max="6407" width="17.7109375" style="4" customWidth="1"/>
    <col min="6408" max="6408" width="20.5703125" style="4" bestFit="1" customWidth="1"/>
    <col min="6409" max="6409" width="14.140625" style="4" bestFit="1" customWidth="1"/>
    <col min="6410" max="6412" width="15.140625" style="4" bestFit="1" customWidth="1"/>
    <col min="6413" max="6413" width="14.42578125" style="4" bestFit="1" customWidth="1"/>
    <col min="6414" max="6415" width="15.140625" style="4" bestFit="1" customWidth="1"/>
    <col min="6416" max="6416" width="17.7109375" style="4" customWidth="1"/>
    <col min="6417" max="6417" width="18.85546875" style="4" bestFit="1" customWidth="1"/>
    <col min="6418" max="6418" width="18.140625" style="4" customWidth="1"/>
    <col min="6419" max="6419" width="17.28515625" style="4" customWidth="1"/>
    <col min="6420" max="6420" width="11.42578125" style="4" customWidth="1"/>
    <col min="6421" max="6421" width="17.7109375" style="4" customWidth="1"/>
    <col min="6422" max="6422" width="11.42578125" style="4" customWidth="1"/>
    <col min="6423" max="6423" width="18.85546875" style="4" bestFit="1" customWidth="1"/>
    <col min="6424" max="6425" width="11.140625" style="4" bestFit="1" customWidth="1"/>
    <col min="6426" max="6656" width="9.140625" style="4"/>
    <col min="6657" max="6657" width="37.7109375" style="4" customWidth="1"/>
    <col min="6658" max="6658" width="21" style="4" customWidth="1"/>
    <col min="6659" max="6659" width="20.7109375" style="4" customWidth="1"/>
    <col min="6660" max="6660" width="18.85546875" style="4" bestFit="1" customWidth="1"/>
    <col min="6661" max="6661" width="20.28515625" style="4" customWidth="1"/>
    <col min="6662" max="6663" width="17.7109375" style="4" customWidth="1"/>
    <col min="6664" max="6664" width="20.5703125" style="4" bestFit="1" customWidth="1"/>
    <col min="6665" max="6665" width="14.140625" style="4" bestFit="1" customWidth="1"/>
    <col min="6666" max="6668" width="15.140625" style="4" bestFit="1" customWidth="1"/>
    <col min="6669" max="6669" width="14.42578125" style="4" bestFit="1" customWidth="1"/>
    <col min="6670" max="6671" width="15.140625" style="4" bestFit="1" customWidth="1"/>
    <col min="6672" max="6672" width="17.7109375" style="4" customWidth="1"/>
    <col min="6673" max="6673" width="18.85546875" style="4" bestFit="1" customWidth="1"/>
    <col min="6674" max="6674" width="18.140625" style="4" customWidth="1"/>
    <col min="6675" max="6675" width="17.28515625" style="4" customWidth="1"/>
    <col min="6676" max="6676" width="11.42578125" style="4" customWidth="1"/>
    <col min="6677" max="6677" width="17.7109375" style="4" customWidth="1"/>
    <col min="6678" max="6678" width="11.42578125" style="4" customWidth="1"/>
    <col min="6679" max="6679" width="18.85546875" style="4" bestFit="1" customWidth="1"/>
    <col min="6680" max="6681" width="11.140625" style="4" bestFit="1" customWidth="1"/>
    <col min="6682" max="6912" width="9.140625" style="4"/>
    <col min="6913" max="6913" width="37.7109375" style="4" customWidth="1"/>
    <col min="6914" max="6914" width="21" style="4" customWidth="1"/>
    <col min="6915" max="6915" width="20.7109375" style="4" customWidth="1"/>
    <col min="6916" max="6916" width="18.85546875" style="4" bestFit="1" customWidth="1"/>
    <col min="6917" max="6917" width="20.28515625" style="4" customWidth="1"/>
    <col min="6918" max="6919" width="17.7109375" style="4" customWidth="1"/>
    <col min="6920" max="6920" width="20.5703125" style="4" bestFit="1" customWidth="1"/>
    <col min="6921" max="6921" width="14.140625" style="4" bestFit="1" customWidth="1"/>
    <col min="6922" max="6924" width="15.140625" style="4" bestFit="1" customWidth="1"/>
    <col min="6925" max="6925" width="14.42578125" style="4" bestFit="1" customWidth="1"/>
    <col min="6926" max="6927" width="15.140625" style="4" bestFit="1" customWidth="1"/>
    <col min="6928" max="6928" width="17.7109375" style="4" customWidth="1"/>
    <col min="6929" max="6929" width="18.85546875" style="4" bestFit="1" customWidth="1"/>
    <col min="6930" max="6930" width="18.140625" style="4" customWidth="1"/>
    <col min="6931" max="6931" width="17.28515625" style="4" customWidth="1"/>
    <col min="6932" max="6932" width="11.42578125" style="4" customWidth="1"/>
    <col min="6933" max="6933" width="17.7109375" style="4" customWidth="1"/>
    <col min="6934" max="6934" width="11.42578125" style="4" customWidth="1"/>
    <col min="6935" max="6935" width="18.85546875" style="4" bestFit="1" customWidth="1"/>
    <col min="6936" max="6937" width="11.140625" style="4" bestFit="1" customWidth="1"/>
    <col min="6938" max="7168" width="9.140625" style="4"/>
    <col min="7169" max="7169" width="37.7109375" style="4" customWidth="1"/>
    <col min="7170" max="7170" width="21" style="4" customWidth="1"/>
    <col min="7171" max="7171" width="20.7109375" style="4" customWidth="1"/>
    <col min="7172" max="7172" width="18.85546875" style="4" bestFit="1" customWidth="1"/>
    <col min="7173" max="7173" width="20.28515625" style="4" customWidth="1"/>
    <col min="7174" max="7175" width="17.7109375" style="4" customWidth="1"/>
    <col min="7176" max="7176" width="20.5703125" style="4" bestFit="1" customWidth="1"/>
    <col min="7177" max="7177" width="14.140625" style="4" bestFit="1" customWidth="1"/>
    <col min="7178" max="7180" width="15.140625" style="4" bestFit="1" customWidth="1"/>
    <col min="7181" max="7181" width="14.42578125" style="4" bestFit="1" customWidth="1"/>
    <col min="7182" max="7183" width="15.140625" style="4" bestFit="1" customWidth="1"/>
    <col min="7184" max="7184" width="17.7109375" style="4" customWidth="1"/>
    <col min="7185" max="7185" width="18.85546875" style="4" bestFit="1" customWidth="1"/>
    <col min="7186" max="7186" width="18.140625" style="4" customWidth="1"/>
    <col min="7187" max="7187" width="17.28515625" style="4" customWidth="1"/>
    <col min="7188" max="7188" width="11.42578125" style="4" customWidth="1"/>
    <col min="7189" max="7189" width="17.7109375" style="4" customWidth="1"/>
    <col min="7190" max="7190" width="11.42578125" style="4" customWidth="1"/>
    <col min="7191" max="7191" width="18.85546875" style="4" bestFit="1" customWidth="1"/>
    <col min="7192" max="7193" width="11.140625" style="4" bestFit="1" customWidth="1"/>
    <col min="7194" max="7424" width="9.140625" style="4"/>
    <col min="7425" max="7425" width="37.7109375" style="4" customWidth="1"/>
    <col min="7426" max="7426" width="21" style="4" customWidth="1"/>
    <col min="7427" max="7427" width="20.7109375" style="4" customWidth="1"/>
    <col min="7428" max="7428" width="18.85546875" style="4" bestFit="1" customWidth="1"/>
    <col min="7429" max="7429" width="20.28515625" style="4" customWidth="1"/>
    <col min="7430" max="7431" width="17.7109375" style="4" customWidth="1"/>
    <col min="7432" max="7432" width="20.5703125" style="4" bestFit="1" customWidth="1"/>
    <col min="7433" max="7433" width="14.140625" style="4" bestFit="1" customWidth="1"/>
    <col min="7434" max="7436" width="15.140625" style="4" bestFit="1" customWidth="1"/>
    <col min="7437" max="7437" width="14.42578125" style="4" bestFit="1" customWidth="1"/>
    <col min="7438" max="7439" width="15.140625" style="4" bestFit="1" customWidth="1"/>
    <col min="7440" max="7440" width="17.7109375" style="4" customWidth="1"/>
    <col min="7441" max="7441" width="18.85546875" style="4" bestFit="1" customWidth="1"/>
    <col min="7442" max="7442" width="18.140625" style="4" customWidth="1"/>
    <col min="7443" max="7443" width="17.28515625" style="4" customWidth="1"/>
    <col min="7444" max="7444" width="11.42578125" style="4" customWidth="1"/>
    <col min="7445" max="7445" width="17.7109375" style="4" customWidth="1"/>
    <col min="7446" max="7446" width="11.42578125" style="4" customWidth="1"/>
    <col min="7447" max="7447" width="18.85546875" style="4" bestFit="1" customWidth="1"/>
    <col min="7448" max="7449" width="11.140625" style="4" bestFit="1" customWidth="1"/>
    <col min="7450" max="7680" width="9.140625" style="4"/>
    <col min="7681" max="7681" width="37.7109375" style="4" customWidth="1"/>
    <col min="7682" max="7682" width="21" style="4" customWidth="1"/>
    <col min="7683" max="7683" width="20.7109375" style="4" customWidth="1"/>
    <col min="7684" max="7684" width="18.85546875" style="4" bestFit="1" customWidth="1"/>
    <col min="7685" max="7685" width="20.28515625" style="4" customWidth="1"/>
    <col min="7686" max="7687" width="17.7109375" style="4" customWidth="1"/>
    <col min="7688" max="7688" width="20.5703125" style="4" bestFit="1" customWidth="1"/>
    <col min="7689" max="7689" width="14.140625" style="4" bestFit="1" customWidth="1"/>
    <col min="7690" max="7692" width="15.140625" style="4" bestFit="1" customWidth="1"/>
    <col min="7693" max="7693" width="14.42578125" style="4" bestFit="1" customWidth="1"/>
    <col min="7694" max="7695" width="15.140625" style="4" bestFit="1" customWidth="1"/>
    <col min="7696" max="7696" width="17.7109375" style="4" customWidth="1"/>
    <col min="7697" max="7697" width="18.85546875" style="4" bestFit="1" customWidth="1"/>
    <col min="7698" max="7698" width="18.140625" style="4" customWidth="1"/>
    <col min="7699" max="7699" width="17.28515625" style="4" customWidth="1"/>
    <col min="7700" max="7700" width="11.42578125" style="4" customWidth="1"/>
    <col min="7701" max="7701" width="17.7109375" style="4" customWidth="1"/>
    <col min="7702" max="7702" width="11.42578125" style="4" customWidth="1"/>
    <col min="7703" max="7703" width="18.85546875" style="4" bestFit="1" customWidth="1"/>
    <col min="7704" max="7705" width="11.140625" style="4" bestFit="1" customWidth="1"/>
    <col min="7706" max="7936" width="9.140625" style="4"/>
    <col min="7937" max="7937" width="37.7109375" style="4" customWidth="1"/>
    <col min="7938" max="7938" width="21" style="4" customWidth="1"/>
    <col min="7939" max="7939" width="20.7109375" style="4" customWidth="1"/>
    <col min="7940" max="7940" width="18.85546875" style="4" bestFit="1" customWidth="1"/>
    <col min="7941" max="7941" width="20.28515625" style="4" customWidth="1"/>
    <col min="7942" max="7943" width="17.7109375" style="4" customWidth="1"/>
    <col min="7944" max="7944" width="20.5703125" style="4" bestFit="1" customWidth="1"/>
    <col min="7945" max="7945" width="14.140625" style="4" bestFit="1" customWidth="1"/>
    <col min="7946" max="7948" width="15.140625" style="4" bestFit="1" customWidth="1"/>
    <col min="7949" max="7949" width="14.42578125" style="4" bestFit="1" customWidth="1"/>
    <col min="7950" max="7951" width="15.140625" style="4" bestFit="1" customWidth="1"/>
    <col min="7952" max="7952" width="17.7109375" style="4" customWidth="1"/>
    <col min="7953" max="7953" width="18.85546875" style="4" bestFit="1" customWidth="1"/>
    <col min="7954" max="7954" width="18.140625" style="4" customWidth="1"/>
    <col min="7955" max="7955" width="17.28515625" style="4" customWidth="1"/>
    <col min="7956" max="7956" width="11.42578125" style="4" customWidth="1"/>
    <col min="7957" max="7957" width="17.7109375" style="4" customWidth="1"/>
    <col min="7958" max="7958" width="11.42578125" style="4" customWidth="1"/>
    <col min="7959" max="7959" width="18.85546875" style="4" bestFit="1" customWidth="1"/>
    <col min="7960" max="7961" width="11.140625" style="4" bestFit="1" customWidth="1"/>
    <col min="7962" max="8192" width="9.140625" style="4"/>
    <col min="8193" max="8193" width="37.7109375" style="4" customWidth="1"/>
    <col min="8194" max="8194" width="21" style="4" customWidth="1"/>
    <col min="8195" max="8195" width="20.7109375" style="4" customWidth="1"/>
    <col min="8196" max="8196" width="18.85546875" style="4" bestFit="1" customWidth="1"/>
    <col min="8197" max="8197" width="20.28515625" style="4" customWidth="1"/>
    <col min="8198" max="8199" width="17.7109375" style="4" customWidth="1"/>
    <col min="8200" max="8200" width="20.5703125" style="4" bestFit="1" customWidth="1"/>
    <col min="8201" max="8201" width="14.140625" style="4" bestFit="1" customWidth="1"/>
    <col min="8202" max="8204" width="15.140625" style="4" bestFit="1" customWidth="1"/>
    <col min="8205" max="8205" width="14.42578125" style="4" bestFit="1" customWidth="1"/>
    <col min="8206" max="8207" width="15.140625" style="4" bestFit="1" customWidth="1"/>
    <col min="8208" max="8208" width="17.7109375" style="4" customWidth="1"/>
    <col min="8209" max="8209" width="18.85546875" style="4" bestFit="1" customWidth="1"/>
    <col min="8210" max="8210" width="18.140625" style="4" customWidth="1"/>
    <col min="8211" max="8211" width="17.28515625" style="4" customWidth="1"/>
    <col min="8212" max="8212" width="11.42578125" style="4" customWidth="1"/>
    <col min="8213" max="8213" width="17.7109375" style="4" customWidth="1"/>
    <col min="8214" max="8214" width="11.42578125" style="4" customWidth="1"/>
    <col min="8215" max="8215" width="18.85546875" style="4" bestFit="1" customWidth="1"/>
    <col min="8216" max="8217" width="11.140625" style="4" bestFit="1" customWidth="1"/>
    <col min="8218" max="8448" width="9.140625" style="4"/>
    <col min="8449" max="8449" width="37.7109375" style="4" customWidth="1"/>
    <col min="8450" max="8450" width="21" style="4" customWidth="1"/>
    <col min="8451" max="8451" width="20.7109375" style="4" customWidth="1"/>
    <col min="8452" max="8452" width="18.85546875" style="4" bestFit="1" customWidth="1"/>
    <col min="8453" max="8453" width="20.28515625" style="4" customWidth="1"/>
    <col min="8454" max="8455" width="17.7109375" style="4" customWidth="1"/>
    <col min="8456" max="8456" width="20.5703125" style="4" bestFit="1" customWidth="1"/>
    <col min="8457" max="8457" width="14.140625" style="4" bestFit="1" customWidth="1"/>
    <col min="8458" max="8460" width="15.140625" style="4" bestFit="1" customWidth="1"/>
    <col min="8461" max="8461" width="14.42578125" style="4" bestFit="1" customWidth="1"/>
    <col min="8462" max="8463" width="15.140625" style="4" bestFit="1" customWidth="1"/>
    <col min="8464" max="8464" width="17.7109375" style="4" customWidth="1"/>
    <col min="8465" max="8465" width="18.85546875" style="4" bestFit="1" customWidth="1"/>
    <col min="8466" max="8466" width="18.140625" style="4" customWidth="1"/>
    <col min="8467" max="8467" width="17.28515625" style="4" customWidth="1"/>
    <col min="8468" max="8468" width="11.42578125" style="4" customWidth="1"/>
    <col min="8469" max="8469" width="17.7109375" style="4" customWidth="1"/>
    <col min="8470" max="8470" width="11.42578125" style="4" customWidth="1"/>
    <col min="8471" max="8471" width="18.85546875" style="4" bestFit="1" customWidth="1"/>
    <col min="8472" max="8473" width="11.140625" style="4" bestFit="1" customWidth="1"/>
    <col min="8474" max="8704" width="9.140625" style="4"/>
    <col min="8705" max="8705" width="37.7109375" style="4" customWidth="1"/>
    <col min="8706" max="8706" width="21" style="4" customWidth="1"/>
    <col min="8707" max="8707" width="20.7109375" style="4" customWidth="1"/>
    <col min="8708" max="8708" width="18.85546875" style="4" bestFit="1" customWidth="1"/>
    <col min="8709" max="8709" width="20.28515625" style="4" customWidth="1"/>
    <col min="8710" max="8711" width="17.7109375" style="4" customWidth="1"/>
    <col min="8712" max="8712" width="20.5703125" style="4" bestFit="1" customWidth="1"/>
    <col min="8713" max="8713" width="14.140625" style="4" bestFit="1" customWidth="1"/>
    <col min="8714" max="8716" width="15.140625" style="4" bestFit="1" customWidth="1"/>
    <col min="8717" max="8717" width="14.42578125" style="4" bestFit="1" customWidth="1"/>
    <col min="8718" max="8719" width="15.140625" style="4" bestFit="1" customWidth="1"/>
    <col min="8720" max="8720" width="17.7109375" style="4" customWidth="1"/>
    <col min="8721" max="8721" width="18.85546875" style="4" bestFit="1" customWidth="1"/>
    <col min="8722" max="8722" width="18.140625" style="4" customWidth="1"/>
    <col min="8723" max="8723" width="17.28515625" style="4" customWidth="1"/>
    <col min="8724" max="8724" width="11.42578125" style="4" customWidth="1"/>
    <col min="8725" max="8725" width="17.7109375" style="4" customWidth="1"/>
    <col min="8726" max="8726" width="11.42578125" style="4" customWidth="1"/>
    <col min="8727" max="8727" width="18.85546875" style="4" bestFit="1" customWidth="1"/>
    <col min="8728" max="8729" width="11.140625" style="4" bestFit="1" customWidth="1"/>
    <col min="8730" max="8960" width="9.140625" style="4"/>
    <col min="8961" max="8961" width="37.7109375" style="4" customWidth="1"/>
    <col min="8962" max="8962" width="21" style="4" customWidth="1"/>
    <col min="8963" max="8963" width="20.7109375" style="4" customWidth="1"/>
    <col min="8964" max="8964" width="18.85546875" style="4" bestFit="1" customWidth="1"/>
    <col min="8965" max="8965" width="20.28515625" style="4" customWidth="1"/>
    <col min="8966" max="8967" width="17.7109375" style="4" customWidth="1"/>
    <col min="8968" max="8968" width="20.5703125" style="4" bestFit="1" customWidth="1"/>
    <col min="8969" max="8969" width="14.140625" style="4" bestFit="1" customWidth="1"/>
    <col min="8970" max="8972" width="15.140625" style="4" bestFit="1" customWidth="1"/>
    <col min="8973" max="8973" width="14.42578125" style="4" bestFit="1" customWidth="1"/>
    <col min="8974" max="8975" width="15.140625" style="4" bestFit="1" customWidth="1"/>
    <col min="8976" max="8976" width="17.7109375" style="4" customWidth="1"/>
    <col min="8977" max="8977" width="18.85546875" style="4" bestFit="1" customWidth="1"/>
    <col min="8978" max="8978" width="18.140625" style="4" customWidth="1"/>
    <col min="8979" max="8979" width="17.28515625" style="4" customWidth="1"/>
    <col min="8980" max="8980" width="11.42578125" style="4" customWidth="1"/>
    <col min="8981" max="8981" width="17.7109375" style="4" customWidth="1"/>
    <col min="8982" max="8982" width="11.42578125" style="4" customWidth="1"/>
    <col min="8983" max="8983" width="18.85546875" style="4" bestFit="1" customWidth="1"/>
    <col min="8984" max="8985" width="11.140625" style="4" bestFit="1" customWidth="1"/>
    <col min="8986" max="9216" width="9.140625" style="4"/>
    <col min="9217" max="9217" width="37.7109375" style="4" customWidth="1"/>
    <col min="9218" max="9218" width="21" style="4" customWidth="1"/>
    <col min="9219" max="9219" width="20.7109375" style="4" customWidth="1"/>
    <col min="9220" max="9220" width="18.85546875" style="4" bestFit="1" customWidth="1"/>
    <col min="9221" max="9221" width="20.28515625" style="4" customWidth="1"/>
    <col min="9222" max="9223" width="17.7109375" style="4" customWidth="1"/>
    <col min="9224" max="9224" width="20.5703125" style="4" bestFit="1" customWidth="1"/>
    <col min="9225" max="9225" width="14.140625" style="4" bestFit="1" customWidth="1"/>
    <col min="9226" max="9228" width="15.140625" style="4" bestFit="1" customWidth="1"/>
    <col min="9229" max="9229" width="14.42578125" style="4" bestFit="1" customWidth="1"/>
    <col min="9230" max="9231" width="15.140625" style="4" bestFit="1" customWidth="1"/>
    <col min="9232" max="9232" width="17.7109375" style="4" customWidth="1"/>
    <col min="9233" max="9233" width="18.85546875" style="4" bestFit="1" customWidth="1"/>
    <col min="9234" max="9234" width="18.140625" style="4" customWidth="1"/>
    <col min="9235" max="9235" width="17.28515625" style="4" customWidth="1"/>
    <col min="9236" max="9236" width="11.42578125" style="4" customWidth="1"/>
    <col min="9237" max="9237" width="17.7109375" style="4" customWidth="1"/>
    <col min="9238" max="9238" width="11.42578125" style="4" customWidth="1"/>
    <col min="9239" max="9239" width="18.85546875" style="4" bestFit="1" customWidth="1"/>
    <col min="9240" max="9241" width="11.140625" style="4" bestFit="1" customWidth="1"/>
    <col min="9242" max="9472" width="9.140625" style="4"/>
    <col min="9473" max="9473" width="37.7109375" style="4" customWidth="1"/>
    <col min="9474" max="9474" width="21" style="4" customWidth="1"/>
    <col min="9475" max="9475" width="20.7109375" style="4" customWidth="1"/>
    <col min="9476" max="9476" width="18.85546875" style="4" bestFit="1" customWidth="1"/>
    <col min="9477" max="9477" width="20.28515625" style="4" customWidth="1"/>
    <col min="9478" max="9479" width="17.7109375" style="4" customWidth="1"/>
    <col min="9480" max="9480" width="20.5703125" style="4" bestFit="1" customWidth="1"/>
    <col min="9481" max="9481" width="14.140625" style="4" bestFit="1" customWidth="1"/>
    <col min="9482" max="9484" width="15.140625" style="4" bestFit="1" customWidth="1"/>
    <col min="9485" max="9485" width="14.42578125" style="4" bestFit="1" customWidth="1"/>
    <col min="9486" max="9487" width="15.140625" style="4" bestFit="1" customWidth="1"/>
    <col min="9488" max="9488" width="17.7109375" style="4" customWidth="1"/>
    <col min="9489" max="9489" width="18.85546875" style="4" bestFit="1" customWidth="1"/>
    <col min="9490" max="9490" width="18.140625" style="4" customWidth="1"/>
    <col min="9491" max="9491" width="17.28515625" style="4" customWidth="1"/>
    <col min="9492" max="9492" width="11.42578125" style="4" customWidth="1"/>
    <col min="9493" max="9493" width="17.7109375" style="4" customWidth="1"/>
    <col min="9494" max="9494" width="11.42578125" style="4" customWidth="1"/>
    <col min="9495" max="9495" width="18.85546875" style="4" bestFit="1" customWidth="1"/>
    <col min="9496" max="9497" width="11.140625" style="4" bestFit="1" customWidth="1"/>
    <col min="9498" max="9728" width="9.140625" style="4"/>
    <col min="9729" max="9729" width="37.7109375" style="4" customWidth="1"/>
    <col min="9730" max="9730" width="21" style="4" customWidth="1"/>
    <col min="9731" max="9731" width="20.7109375" style="4" customWidth="1"/>
    <col min="9732" max="9732" width="18.85546875" style="4" bestFit="1" customWidth="1"/>
    <col min="9733" max="9733" width="20.28515625" style="4" customWidth="1"/>
    <col min="9734" max="9735" width="17.7109375" style="4" customWidth="1"/>
    <col min="9736" max="9736" width="20.5703125" style="4" bestFit="1" customWidth="1"/>
    <col min="9737" max="9737" width="14.140625" style="4" bestFit="1" customWidth="1"/>
    <col min="9738" max="9740" width="15.140625" style="4" bestFit="1" customWidth="1"/>
    <col min="9741" max="9741" width="14.42578125" style="4" bestFit="1" customWidth="1"/>
    <col min="9742" max="9743" width="15.140625" style="4" bestFit="1" customWidth="1"/>
    <col min="9744" max="9744" width="17.7109375" style="4" customWidth="1"/>
    <col min="9745" max="9745" width="18.85546875" style="4" bestFit="1" customWidth="1"/>
    <col min="9746" max="9746" width="18.140625" style="4" customWidth="1"/>
    <col min="9747" max="9747" width="17.28515625" style="4" customWidth="1"/>
    <col min="9748" max="9748" width="11.42578125" style="4" customWidth="1"/>
    <col min="9749" max="9749" width="17.7109375" style="4" customWidth="1"/>
    <col min="9750" max="9750" width="11.42578125" style="4" customWidth="1"/>
    <col min="9751" max="9751" width="18.85546875" style="4" bestFit="1" customWidth="1"/>
    <col min="9752" max="9753" width="11.140625" style="4" bestFit="1" customWidth="1"/>
    <col min="9754" max="9984" width="9.140625" style="4"/>
    <col min="9985" max="9985" width="37.7109375" style="4" customWidth="1"/>
    <col min="9986" max="9986" width="21" style="4" customWidth="1"/>
    <col min="9987" max="9987" width="20.7109375" style="4" customWidth="1"/>
    <col min="9988" max="9988" width="18.85546875" style="4" bestFit="1" customWidth="1"/>
    <col min="9989" max="9989" width="20.28515625" style="4" customWidth="1"/>
    <col min="9990" max="9991" width="17.7109375" style="4" customWidth="1"/>
    <col min="9992" max="9992" width="20.5703125" style="4" bestFit="1" customWidth="1"/>
    <col min="9993" max="9993" width="14.140625" style="4" bestFit="1" customWidth="1"/>
    <col min="9994" max="9996" width="15.140625" style="4" bestFit="1" customWidth="1"/>
    <col min="9997" max="9997" width="14.42578125" style="4" bestFit="1" customWidth="1"/>
    <col min="9998" max="9999" width="15.140625" style="4" bestFit="1" customWidth="1"/>
    <col min="10000" max="10000" width="17.7109375" style="4" customWidth="1"/>
    <col min="10001" max="10001" width="18.85546875" style="4" bestFit="1" customWidth="1"/>
    <col min="10002" max="10002" width="18.140625" style="4" customWidth="1"/>
    <col min="10003" max="10003" width="17.28515625" style="4" customWidth="1"/>
    <col min="10004" max="10004" width="11.42578125" style="4" customWidth="1"/>
    <col min="10005" max="10005" width="17.7109375" style="4" customWidth="1"/>
    <col min="10006" max="10006" width="11.42578125" style="4" customWidth="1"/>
    <col min="10007" max="10007" width="18.85546875" style="4" bestFit="1" customWidth="1"/>
    <col min="10008" max="10009" width="11.140625" style="4" bestFit="1" customWidth="1"/>
    <col min="10010" max="10240" width="9.140625" style="4"/>
    <col min="10241" max="10241" width="37.7109375" style="4" customWidth="1"/>
    <col min="10242" max="10242" width="21" style="4" customWidth="1"/>
    <col min="10243" max="10243" width="20.7109375" style="4" customWidth="1"/>
    <col min="10244" max="10244" width="18.85546875" style="4" bestFit="1" customWidth="1"/>
    <col min="10245" max="10245" width="20.28515625" style="4" customWidth="1"/>
    <col min="10246" max="10247" width="17.7109375" style="4" customWidth="1"/>
    <col min="10248" max="10248" width="20.5703125" style="4" bestFit="1" customWidth="1"/>
    <col min="10249" max="10249" width="14.140625" style="4" bestFit="1" customWidth="1"/>
    <col min="10250" max="10252" width="15.140625" style="4" bestFit="1" customWidth="1"/>
    <col min="10253" max="10253" width="14.42578125" style="4" bestFit="1" customWidth="1"/>
    <col min="10254" max="10255" width="15.140625" style="4" bestFit="1" customWidth="1"/>
    <col min="10256" max="10256" width="17.7109375" style="4" customWidth="1"/>
    <col min="10257" max="10257" width="18.85546875" style="4" bestFit="1" customWidth="1"/>
    <col min="10258" max="10258" width="18.140625" style="4" customWidth="1"/>
    <col min="10259" max="10259" width="17.28515625" style="4" customWidth="1"/>
    <col min="10260" max="10260" width="11.42578125" style="4" customWidth="1"/>
    <col min="10261" max="10261" width="17.7109375" style="4" customWidth="1"/>
    <col min="10262" max="10262" width="11.42578125" style="4" customWidth="1"/>
    <col min="10263" max="10263" width="18.85546875" style="4" bestFit="1" customWidth="1"/>
    <col min="10264" max="10265" width="11.140625" style="4" bestFit="1" customWidth="1"/>
    <col min="10266" max="10496" width="9.140625" style="4"/>
    <col min="10497" max="10497" width="37.7109375" style="4" customWidth="1"/>
    <col min="10498" max="10498" width="21" style="4" customWidth="1"/>
    <col min="10499" max="10499" width="20.7109375" style="4" customWidth="1"/>
    <col min="10500" max="10500" width="18.85546875" style="4" bestFit="1" customWidth="1"/>
    <col min="10501" max="10501" width="20.28515625" style="4" customWidth="1"/>
    <col min="10502" max="10503" width="17.7109375" style="4" customWidth="1"/>
    <col min="10504" max="10504" width="20.5703125" style="4" bestFit="1" customWidth="1"/>
    <col min="10505" max="10505" width="14.140625" style="4" bestFit="1" customWidth="1"/>
    <col min="10506" max="10508" width="15.140625" style="4" bestFit="1" customWidth="1"/>
    <col min="10509" max="10509" width="14.42578125" style="4" bestFit="1" customWidth="1"/>
    <col min="10510" max="10511" width="15.140625" style="4" bestFit="1" customWidth="1"/>
    <col min="10512" max="10512" width="17.7109375" style="4" customWidth="1"/>
    <col min="10513" max="10513" width="18.85546875" style="4" bestFit="1" customWidth="1"/>
    <col min="10514" max="10514" width="18.140625" style="4" customWidth="1"/>
    <col min="10515" max="10515" width="17.28515625" style="4" customWidth="1"/>
    <col min="10516" max="10516" width="11.42578125" style="4" customWidth="1"/>
    <col min="10517" max="10517" width="17.7109375" style="4" customWidth="1"/>
    <col min="10518" max="10518" width="11.42578125" style="4" customWidth="1"/>
    <col min="10519" max="10519" width="18.85546875" style="4" bestFit="1" customWidth="1"/>
    <col min="10520" max="10521" width="11.140625" style="4" bestFit="1" customWidth="1"/>
    <col min="10522" max="10752" width="9.140625" style="4"/>
    <col min="10753" max="10753" width="37.7109375" style="4" customWidth="1"/>
    <col min="10754" max="10754" width="21" style="4" customWidth="1"/>
    <col min="10755" max="10755" width="20.7109375" style="4" customWidth="1"/>
    <col min="10756" max="10756" width="18.85546875" style="4" bestFit="1" customWidth="1"/>
    <col min="10757" max="10757" width="20.28515625" style="4" customWidth="1"/>
    <col min="10758" max="10759" width="17.7109375" style="4" customWidth="1"/>
    <col min="10760" max="10760" width="20.5703125" style="4" bestFit="1" customWidth="1"/>
    <col min="10761" max="10761" width="14.140625" style="4" bestFit="1" customWidth="1"/>
    <col min="10762" max="10764" width="15.140625" style="4" bestFit="1" customWidth="1"/>
    <col min="10765" max="10765" width="14.42578125" style="4" bestFit="1" customWidth="1"/>
    <col min="10766" max="10767" width="15.140625" style="4" bestFit="1" customWidth="1"/>
    <col min="10768" max="10768" width="17.7109375" style="4" customWidth="1"/>
    <col min="10769" max="10769" width="18.85546875" style="4" bestFit="1" customWidth="1"/>
    <col min="10770" max="10770" width="18.140625" style="4" customWidth="1"/>
    <col min="10771" max="10771" width="17.28515625" style="4" customWidth="1"/>
    <col min="10772" max="10772" width="11.42578125" style="4" customWidth="1"/>
    <col min="10773" max="10773" width="17.7109375" style="4" customWidth="1"/>
    <col min="10774" max="10774" width="11.42578125" style="4" customWidth="1"/>
    <col min="10775" max="10775" width="18.85546875" style="4" bestFit="1" customWidth="1"/>
    <col min="10776" max="10777" width="11.140625" style="4" bestFit="1" customWidth="1"/>
    <col min="10778" max="11008" width="9.140625" style="4"/>
    <col min="11009" max="11009" width="37.7109375" style="4" customWidth="1"/>
    <col min="11010" max="11010" width="21" style="4" customWidth="1"/>
    <col min="11011" max="11011" width="20.7109375" style="4" customWidth="1"/>
    <col min="11012" max="11012" width="18.85546875" style="4" bestFit="1" customWidth="1"/>
    <col min="11013" max="11013" width="20.28515625" style="4" customWidth="1"/>
    <col min="11014" max="11015" width="17.7109375" style="4" customWidth="1"/>
    <col min="11016" max="11016" width="20.5703125" style="4" bestFit="1" customWidth="1"/>
    <col min="11017" max="11017" width="14.140625" style="4" bestFit="1" customWidth="1"/>
    <col min="11018" max="11020" width="15.140625" style="4" bestFit="1" customWidth="1"/>
    <col min="11021" max="11021" width="14.42578125" style="4" bestFit="1" customWidth="1"/>
    <col min="11022" max="11023" width="15.140625" style="4" bestFit="1" customWidth="1"/>
    <col min="11024" max="11024" width="17.7109375" style="4" customWidth="1"/>
    <col min="11025" max="11025" width="18.85546875" style="4" bestFit="1" customWidth="1"/>
    <col min="11026" max="11026" width="18.140625" style="4" customWidth="1"/>
    <col min="11027" max="11027" width="17.28515625" style="4" customWidth="1"/>
    <col min="11028" max="11028" width="11.42578125" style="4" customWidth="1"/>
    <col min="11029" max="11029" width="17.7109375" style="4" customWidth="1"/>
    <col min="11030" max="11030" width="11.42578125" style="4" customWidth="1"/>
    <col min="11031" max="11031" width="18.85546875" style="4" bestFit="1" customWidth="1"/>
    <col min="11032" max="11033" width="11.140625" style="4" bestFit="1" customWidth="1"/>
    <col min="11034" max="11264" width="9.140625" style="4"/>
    <col min="11265" max="11265" width="37.7109375" style="4" customWidth="1"/>
    <col min="11266" max="11266" width="21" style="4" customWidth="1"/>
    <col min="11267" max="11267" width="20.7109375" style="4" customWidth="1"/>
    <col min="11268" max="11268" width="18.85546875" style="4" bestFit="1" customWidth="1"/>
    <col min="11269" max="11269" width="20.28515625" style="4" customWidth="1"/>
    <col min="11270" max="11271" width="17.7109375" style="4" customWidth="1"/>
    <col min="11272" max="11272" width="20.5703125" style="4" bestFit="1" customWidth="1"/>
    <col min="11273" max="11273" width="14.140625" style="4" bestFit="1" customWidth="1"/>
    <col min="11274" max="11276" width="15.140625" style="4" bestFit="1" customWidth="1"/>
    <col min="11277" max="11277" width="14.42578125" style="4" bestFit="1" customWidth="1"/>
    <col min="11278" max="11279" width="15.140625" style="4" bestFit="1" customWidth="1"/>
    <col min="11280" max="11280" width="17.7109375" style="4" customWidth="1"/>
    <col min="11281" max="11281" width="18.85546875" style="4" bestFit="1" customWidth="1"/>
    <col min="11282" max="11282" width="18.140625" style="4" customWidth="1"/>
    <col min="11283" max="11283" width="17.28515625" style="4" customWidth="1"/>
    <col min="11284" max="11284" width="11.42578125" style="4" customWidth="1"/>
    <col min="11285" max="11285" width="17.7109375" style="4" customWidth="1"/>
    <col min="11286" max="11286" width="11.42578125" style="4" customWidth="1"/>
    <col min="11287" max="11287" width="18.85546875" style="4" bestFit="1" customWidth="1"/>
    <col min="11288" max="11289" width="11.140625" style="4" bestFit="1" customWidth="1"/>
    <col min="11290" max="11520" width="9.140625" style="4"/>
    <col min="11521" max="11521" width="37.7109375" style="4" customWidth="1"/>
    <col min="11522" max="11522" width="21" style="4" customWidth="1"/>
    <col min="11523" max="11523" width="20.7109375" style="4" customWidth="1"/>
    <col min="11524" max="11524" width="18.85546875" style="4" bestFit="1" customWidth="1"/>
    <col min="11525" max="11525" width="20.28515625" style="4" customWidth="1"/>
    <col min="11526" max="11527" width="17.7109375" style="4" customWidth="1"/>
    <col min="11528" max="11528" width="20.5703125" style="4" bestFit="1" customWidth="1"/>
    <col min="11529" max="11529" width="14.140625" style="4" bestFit="1" customWidth="1"/>
    <col min="11530" max="11532" width="15.140625" style="4" bestFit="1" customWidth="1"/>
    <col min="11533" max="11533" width="14.42578125" style="4" bestFit="1" customWidth="1"/>
    <col min="11534" max="11535" width="15.140625" style="4" bestFit="1" customWidth="1"/>
    <col min="11536" max="11536" width="17.7109375" style="4" customWidth="1"/>
    <col min="11537" max="11537" width="18.85546875" style="4" bestFit="1" customWidth="1"/>
    <col min="11538" max="11538" width="18.140625" style="4" customWidth="1"/>
    <col min="11539" max="11539" width="17.28515625" style="4" customWidth="1"/>
    <col min="11540" max="11540" width="11.42578125" style="4" customWidth="1"/>
    <col min="11541" max="11541" width="17.7109375" style="4" customWidth="1"/>
    <col min="11542" max="11542" width="11.42578125" style="4" customWidth="1"/>
    <col min="11543" max="11543" width="18.85546875" style="4" bestFit="1" customWidth="1"/>
    <col min="11544" max="11545" width="11.140625" style="4" bestFit="1" customWidth="1"/>
    <col min="11546" max="11776" width="9.140625" style="4"/>
    <col min="11777" max="11777" width="37.7109375" style="4" customWidth="1"/>
    <col min="11778" max="11778" width="21" style="4" customWidth="1"/>
    <col min="11779" max="11779" width="20.7109375" style="4" customWidth="1"/>
    <col min="11780" max="11780" width="18.85546875" style="4" bestFit="1" customWidth="1"/>
    <col min="11781" max="11781" width="20.28515625" style="4" customWidth="1"/>
    <col min="11782" max="11783" width="17.7109375" style="4" customWidth="1"/>
    <col min="11784" max="11784" width="20.5703125" style="4" bestFit="1" customWidth="1"/>
    <col min="11785" max="11785" width="14.140625" style="4" bestFit="1" customWidth="1"/>
    <col min="11786" max="11788" width="15.140625" style="4" bestFit="1" customWidth="1"/>
    <col min="11789" max="11789" width="14.42578125" style="4" bestFit="1" customWidth="1"/>
    <col min="11790" max="11791" width="15.140625" style="4" bestFit="1" customWidth="1"/>
    <col min="11792" max="11792" width="17.7109375" style="4" customWidth="1"/>
    <col min="11793" max="11793" width="18.85546875" style="4" bestFit="1" customWidth="1"/>
    <col min="11794" max="11794" width="18.140625" style="4" customWidth="1"/>
    <col min="11795" max="11795" width="17.28515625" style="4" customWidth="1"/>
    <col min="11796" max="11796" width="11.42578125" style="4" customWidth="1"/>
    <col min="11797" max="11797" width="17.7109375" style="4" customWidth="1"/>
    <col min="11798" max="11798" width="11.42578125" style="4" customWidth="1"/>
    <col min="11799" max="11799" width="18.85546875" style="4" bestFit="1" customWidth="1"/>
    <col min="11800" max="11801" width="11.140625" style="4" bestFit="1" customWidth="1"/>
    <col min="11802" max="12032" width="9.140625" style="4"/>
    <col min="12033" max="12033" width="37.7109375" style="4" customWidth="1"/>
    <col min="12034" max="12034" width="21" style="4" customWidth="1"/>
    <col min="12035" max="12035" width="20.7109375" style="4" customWidth="1"/>
    <col min="12036" max="12036" width="18.85546875" style="4" bestFit="1" customWidth="1"/>
    <col min="12037" max="12037" width="20.28515625" style="4" customWidth="1"/>
    <col min="12038" max="12039" width="17.7109375" style="4" customWidth="1"/>
    <col min="12040" max="12040" width="20.5703125" style="4" bestFit="1" customWidth="1"/>
    <col min="12041" max="12041" width="14.140625" style="4" bestFit="1" customWidth="1"/>
    <col min="12042" max="12044" width="15.140625" style="4" bestFit="1" customWidth="1"/>
    <col min="12045" max="12045" width="14.42578125" style="4" bestFit="1" customWidth="1"/>
    <col min="12046" max="12047" width="15.140625" style="4" bestFit="1" customWidth="1"/>
    <col min="12048" max="12048" width="17.7109375" style="4" customWidth="1"/>
    <col min="12049" max="12049" width="18.85546875" style="4" bestFit="1" customWidth="1"/>
    <col min="12050" max="12050" width="18.140625" style="4" customWidth="1"/>
    <col min="12051" max="12051" width="17.28515625" style="4" customWidth="1"/>
    <col min="12052" max="12052" width="11.42578125" style="4" customWidth="1"/>
    <col min="12053" max="12053" width="17.7109375" style="4" customWidth="1"/>
    <col min="12054" max="12054" width="11.42578125" style="4" customWidth="1"/>
    <col min="12055" max="12055" width="18.85546875" style="4" bestFit="1" customWidth="1"/>
    <col min="12056" max="12057" width="11.140625" style="4" bestFit="1" customWidth="1"/>
    <col min="12058" max="12288" width="9.140625" style="4"/>
    <col min="12289" max="12289" width="37.7109375" style="4" customWidth="1"/>
    <col min="12290" max="12290" width="21" style="4" customWidth="1"/>
    <col min="12291" max="12291" width="20.7109375" style="4" customWidth="1"/>
    <col min="12292" max="12292" width="18.85546875" style="4" bestFit="1" customWidth="1"/>
    <col min="12293" max="12293" width="20.28515625" style="4" customWidth="1"/>
    <col min="12294" max="12295" width="17.7109375" style="4" customWidth="1"/>
    <col min="12296" max="12296" width="20.5703125" style="4" bestFit="1" customWidth="1"/>
    <col min="12297" max="12297" width="14.140625" style="4" bestFit="1" customWidth="1"/>
    <col min="12298" max="12300" width="15.140625" style="4" bestFit="1" customWidth="1"/>
    <col min="12301" max="12301" width="14.42578125" style="4" bestFit="1" customWidth="1"/>
    <col min="12302" max="12303" width="15.140625" style="4" bestFit="1" customWidth="1"/>
    <col min="12304" max="12304" width="17.7109375" style="4" customWidth="1"/>
    <col min="12305" max="12305" width="18.85546875" style="4" bestFit="1" customWidth="1"/>
    <col min="12306" max="12306" width="18.140625" style="4" customWidth="1"/>
    <col min="12307" max="12307" width="17.28515625" style="4" customWidth="1"/>
    <col min="12308" max="12308" width="11.42578125" style="4" customWidth="1"/>
    <col min="12309" max="12309" width="17.7109375" style="4" customWidth="1"/>
    <col min="12310" max="12310" width="11.42578125" style="4" customWidth="1"/>
    <col min="12311" max="12311" width="18.85546875" style="4" bestFit="1" customWidth="1"/>
    <col min="12312" max="12313" width="11.140625" style="4" bestFit="1" customWidth="1"/>
    <col min="12314" max="12544" width="9.140625" style="4"/>
    <col min="12545" max="12545" width="37.7109375" style="4" customWidth="1"/>
    <col min="12546" max="12546" width="21" style="4" customWidth="1"/>
    <col min="12547" max="12547" width="20.7109375" style="4" customWidth="1"/>
    <col min="12548" max="12548" width="18.85546875" style="4" bestFit="1" customWidth="1"/>
    <col min="12549" max="12549" width="20.28515625" style="4" customWidth="1"/>
    <col min="12550" max="12551" width="17.7109375" style="4" customWidth="1"/>
    <col min="12552" max="12552" width="20.5703125" style="4" bestFit="1" customWidth="1"/>
    <col min="12553" max="12553" width="14.140625" style="4" bestFit="1" customWidth="1"/>
    <col min="12554" max="12556" width="15.140625" style="4" bestFit="1" customWidth="1"/>
    <col min="12557" max="12557" width="14.42578125" style="4" bestFit="1" customWidth="1"/>
    <col min="12558" max="12559" width="15.140625" style="4" bestFit="1" customWidth="1"/>
    <col min="12560" max="12560" width="17.7109375" style="4" customWidth="1"/>
    <col min="12561" max="12561" width="18.85546875" style="4" bestFit="1" customWidth="1"/>
    <col min="12562" max="12562" width="18.140625" style="4" customWidth="1"/>
    <col min="12563" max="12563" width="17.28515625" style="4" customWidth="1"/>
    <col min="12564" max="12564" width="11.42578125" style="4" customWidth="1"/>
    <col min="12565" max="12565" width="17.7109375" style="4" customWidth="1"/>
    <col min="12566" max="12566" width="11.42578125" style="4" customWidth="1"/>
    <col min="12567" max="12567" width="18.85546875" style="4" bestFit="1" customWidth="1"/>
    <col min="12568" max="12569" width="11.140625" style="4" bestFit="1" customWidth="1"/>
    <col min="12570" max="12800" width="9.140625" style="4"/>
    <col min="12801" max="12801" width="37.7109375" style="4" customWidth="1"/>
    <col min="12802" max="12802" width="21" style="4" customWidth="1"/>
    <col min="12803" max="12803" width="20.7109375" style="4" customWidth="1"/>
    <col min="12804" max="12804" width="18.85546875" style="4" bestFit="1" customWidth="1"/>
    <col min="12805" max="12805" width="20.28515625" style="4" customWidth="1"/>
    <col min="12806" max="12807" width="17.7109375" style="4" customWidth="1"/>
    <col min="12808" max="12808" width="20.5703125" style="4" bestFit="1" customWidth="1"/>
    <col min="12809" max="12809" width="14.140625" style="4" bestFit="1" customWidth="1"/>
    <col min="12810" max="12812" width="15.140625" style="4" bestFit="1" customWidth="1"/>
    <col min="12813" max="12813" width="14.42578125" style="4" bestFit="1" customWidth="1"/>
    <col min="12814" max="12815" width="15.140625" style="4" bestFit="1" customWidth="1"/>
    <col min="12816" max="12816" width="17.7109375" style="4" customWidth="1"/>
    <col min="12817" max="12817" width="18.85546875" style="4" bestFit="1" customWidth="1"/>
    <col min="12818" max="12818" width="18.140625" style="4" customWidth="1"/>
    <col min="12819" max="12819" width="17.28515625" style="4" customWidth="1"/>
    <col min="12820" max="12820" width="11.42578125" style="4" customWidth="1"/>
    <col min="12821" max="12821" width="17.7109375" style="4" customWidth="1"/>
    <col min="12822" max="12822" width="11.42578125" style="4" customWidth="1"/>
    <col min="12823" max="12823" width="18.85546875" style="4" bestFit="1" customWidth="1"/>
    <col min="12824" max="12825" width="11.140625" style="4" bestFit="1" customWidth="1"/>
    <col min="12826" max="13056" width="9.140625" style="4"/>
    <col min="13057" max="13057" width="37.7109375" style="4" customWidth="1"/>
    <col min="13058" max="13058" width="21" style="4" customWidth="1"/>
    <col min="13059" max="13059" width="20.7109375" style="4" customWidth="1"/>
    <col min="13060" max="13060" width="18.85546875" style="4" bestFit="1" customWidth="1"/>
    <col min="13061" max="13061" width="20.28515625" style="4" customWidth="1"/>
    <col min="13062" max="13063" width="17.7109375" style="4" customWidth="1"/>
    <col min="13064" max="13064" width="20.5703125" style="4" bestFit="1" customWidth="1"/>
    <col min="13065" max="13065" width="14.140625" style="4" bestFit="1" customWidth="1"/>
    <col min="13066" max="13068" width="15.140625" style="4" bestFit="1" customWidth="1"/>
    <col min="13069" max="13069" width="14.42578125" style="4" bestFit="1" customWidth="1"/>
    <col min="13070" max="13071" width="15.140625" style="4" bestFit="1" customWidth="1"/>
    <col min="13072" max="13072" width="17.7109375" style="4" customWidth="1"/>
    <col min="13073" max="13073" width="18.85546875" style="4" bestFit="1" customWidth="1"/>
    <col min="13074" max="13074" width="18.140625" style="4" customWidth="1"/>
    <col min="13075" max="13075" width="17.28515625" style="4" customWidth="1"/>
    <col min="13076" max="13076" width="11.42578125" style="4" customWidth="1"/>
    <col min="13077" max="13077" width="17.7109375" style="4" customWidth="1"/>
    <col min="13078" max="13078" width="11.42578125" style="4" customWidth="1"/>
    <col min="13079" max="13079" width="18.85546875" style="4" bestFit="1" customWidth="1"/>
    <col min="13080" max="13081" width="11.140625" style="4" bestFit="1" customWidth="1"/>
    <col min="13082" max="13312" width="9.140625" style="4"/>
    <col min="13313" max="13313" width="37.7109375" style="4" customWidth="1"/>
    <col min="13314" max="13314" width="21" style="4" customWidth="1"/>
    <col min="13315" max="13315" width="20.7109375" style="4" customWidth="1"/>
    <col min="13316" max="13316" width="18.85546875" style="4" bestFit="1" customWidth="1"/>
    <col min="13317" max="13317" width="20.28515625" style="4" customWidth="1"/>
    <col min="13318" max="13319" width="17.7109375" style="4" customWidth="1"/>
    <col min="13320" max="13320" width="20.5703125" style="4" bestFit="1" customWidth="1"/>
    <col min="13321" max="13321" width="14.140625" style="4" bestFit="1" customWidth="1"/>
    <col min="13322" max="13324" width="15.140625" style="4" bestFit="1" customWidth="1"/>
    <col min="13325" max="13325" width="14.42578125" style="4" bestFit="1" customWidth="1"/>
    <col min="13326" max="13327" width="15.140625" style="4" bestFit="1" customWidth="1"/>
    <col min="13328" max="13328" width="17.7109375" style="4" customWidth="1"/>
    <col min="13329" max="13329" width="18.85546875" style="4" bestFit="1" customWidth="1"/>
    <col min="13330" max="13330" width="18.140625" style="4" customWidth="1"/>
    <col min="13331" max="13331" width="17.28515625" style="4" customWidth="1"/>
    <col min="13332" max="13332" width="11.42578125" style="4" customWidth="1"/>
    <col min="13333" max="13333" width="17.7109375" style="4" customWidth="1"/>
    <col min="13334" max="13334" width="11.42578125" style="4" customWidth="1"/>
    <col min="13335" max="13335" width="18.85546875" style="4" bestFit="1" customWidth="1"/>
    <col min="13336" max="13337" width="11.140625" style="4" bestFit="1" customWidth="1"/>
    <col min="13338" max="13568" width="9.140625" style="4"/>
    <col min="13569" max="13569" width="37.7109375" style="4" customWidth="1"/>
    <col min="13570" max="13570" width="21" style="4" customWidth="1"/>
    <col min="13571" max="13571" width="20.7109375" style="4" customWidth="1"/>
    <col min="13572" max="13572" width="18.85546875" style="4" bestFit="1" customWidth="1"/>
    <col min="13573" max="13573" width="20.28515625" style="4" customWidth="1"/>
    <col min="13574" max="13575" width="17.7109375" style="4" customWidth="1"/>
    <col min="13576" max="13576" width="20.5703125" style="4" bestFit="1" customWidth="1"/>
    <col min="13577" max="13577" width="14.140625" style="4" bestFit="1" customWidth="1"/>
    <col min="13578" max="13580" width="15.140625" style="4" bestFit="1" customWidth="1"/>
    <col min="13581" max="13581" width="14.42578125" style="4" bestFit="1" customWidth="1"/>
    <col min="13582" max="13583" width="15.140625" style="4" bestFit="1" customWidth="1"/>
    <col min="13584" max="13584" width="17.7109375" style="4" customWidth="1"/>
    <col min="13585" max="13585" width="18.85546875" style="4" bestFit="1" customWidth="1"/>
    <col min="13586" max="13586" width="18.140625" style="4" customWidth="1"/>
    <col min="13587" max="13587" width="17.28515625" style="4" customWidth="1"/>
    <col min="13588" max="13588" width="11.42578125" style="4" customWidth="1"/>
    <col min="13589" max="13589" width="17.7109375" style="4" customWidth="1"/>
    <col min="13590" max="13590" width="11.42578125" style="4" customWidth="1"/>
    <col min="13591" max="13591" width="18.85546875" style="4" bestFit="1" customWidth="1"/>
    <col min="13592" max="13593" width="11.140625" style="4" bestFit="1" customWidth="1"/>
    <col min="13594" max="13824" width="9.140625" style="4"/>
    <col min="13825" max="13825" width="37.7109375" style="4" customWidth="1"/>
    <col min="13826" max="13826" width="21" style="4" customWidth="1"/>
    <col min="13827" max="13827" width="20.7109375" style="4" customWidth="1"/>
    <col min="13828" max="13828" width="18.85546875" style="4" bestFit="1" customWidth="1"/>
    <col min="13829" max="13829" width="20.28515625" style="4" customWidth="1"/>
    <col min="13830" max="13831" width="17.7109375" style="4" customWidth="1"/>
    <col min="13832" max="13832" width="20.5703125" style="4" bestFit="1" customWidth="1"/>
    <col min="13833" max="13833" width="14.140625" style="4" bestFit="1" customWidth="1"/>
    <col min="13834" max="13836" width="15.140625" style="4" bestFit="1" customWidth="1"/>
    <col min="13837" max="13837" width="14.42578125" style="4" bestFit="1" customWidth="1"/>
    <col min="13838" max="13839" width="15.140625" style="4" bestFit="1" customWidth="1"/>
    <col min="13840" max="13840" width="17.7109375" style="4" customWidth="1"/>
    <col min="13841" max="13841" width="18.85546875" style="4" bestFit="1" customWidth="1"/>
    <col min="13842" max="13842" width="18.140625" style="4" customWidth="1"/>
    <col min="13843" max="13843" width="17.28515625" style="4" customWidth="1"/>
    <col min="13844" max="13844" width="11.42578125" style="4" customWidth="1"/>
    <col min="13845" max="13845" width="17.7109375" style="4" customWidth="1"/>
    <col min="13846" max="13846" width="11.42578125" style="4" customWidth="1"/>
    <col min="13847" max="13847" width="18.85546875" style="4" bestFit="1" customWidth="1"/>
    <col min="13848" max="13849" width="11.140625" style="4" bestFit="1" customWidth="1"/>
    <col min="13850" max="14080" width="9.140625" style="4"/>
    <col min="14081" max="14081" width="37.7109375" style="4" customWidth="1"/>
    <col min="14082" max="14082" width="21" style="4" customWidth="1"/>
    <col min="14083" max="14083" width="20.7109375" style="4" customWidth="1"/>
    <col min="14084" max="14084" width="18.85546875" style="4" bestFit="1" customWidth="1"/>
    <col min="14085" max="14085" width="20.28515625" style="4" customWidth="1"/>
    <col min="14086" max="14087" width="17.7109375" style="4" customWidth="1"/>
    <col min="14088" max="14088" width="20.5703125" style="4" bestFit="1" customWidth="1"/>
    <col min="14089" max="14089" width="14.140625" style="4" bestFit="1" customWidth="1"/>
    <col min="14090" max="14092" width="15.140625" style="4" bestFit="1" customWidth="1"/>
    <col min="14093" max="14093" width="14.42578125" style="4" bestFit="1" customWidth="1"/>
    <col min="14094" max="14095" width="15.140625" style="4" bestFit="1" customWidth="1"/>
    <col min="14096" max="14096" width="17.7109375" style="4" customWidth="1"/>
    <col min="14097" max="14097" width="18.85546875" style="4" bestFit="1" customWidth="1"/>
    <col min="14098" max="14098" width="18.140625" style="4" customWidth="1"/>
    <col min="14099" max="14099" width="17.28515625" style="4" customWidth="1"/>
    <col min="14100" max="14100" width="11.42578125" style="4" customWidth="1"/>
    <col min="14101" max="14101" width="17.7109375" style="4" customWidth="1"/>
    <col min="14102" max="14102" width="11.42578125" style="4" customWidth="1"/>
    <col min="14103" max="14103" width="18.85546875" style="4" bestFit="1" customWidth="1"/>
    <col min="14104" max="14105" width="11.140625" style="4" bestFit="1" customWidth="1"/>
    <col min="14106" max="14336" width="9.140625" style="4"/>
    <col min="14337" max="14337" width="37.7109375" style="4" customWidth="1"/>
    <col min="14338" max="14338" width="21" style="4" customWidth="1"/>
    <col min="14339" max="14339" width="20.7109375" style="4" customWidth="1"/>
    <col min="14340" max="14340" width="18.85546875" style="4" bestFit="1" customWidth="1"/>
    <col min="14341" max="14341" width="20.28515625" style="4" customWidth="1"/>
    <col min="14342" max="14343" width="17.7109375" style="4" customWidth="1"/>
    <col min="14344" max="14344" width="20.5703125" style="4" bestFit="1" customWidth="1"/>
    <col min="14345" max="14345" width="14.140625" style="4" bestFit="1" customWidth="1"/>
    <col min="14346" max="14348" width="15.140625" style="4" bestFit="1" customWidth="1"/>
    <col min="14349" max="14349" width="14.42578125" style="4" bestFit="1" customWidth="1"/>
    <col min="14350" max="14351" width="15.140625" style="4" bestFit="1" customWidth="1"/>
    <col min="14352" max="14352" width="17.7109375" style="4" customWidth="1"/>
    <col min="14353" max="14353" width="18.85546875" style="4" bestFit="1" customWidth="1"/>
    <col min="14354" max="14354" width="18.140625" style="4" customWidth="1"/>
    <col min="14355" max="14355" width="17.28515625" style="4" customWidth="1"/>
    <col min="14356" max="14356" width="11.42578125" style="4" customWidth="1"/>
    <col min="14357" max="14357" width="17.7109375" style="4" customWidth="1"/>
    <col min="14358" max="14358" width="11.42578125" style="4" customWidth="1"/>
    <col min="14359" max="14359" width="18.85546875" style="4" bestFit="1" customWidth="1"/>
    <col min="14360" max="14361" width="11.140625" style="4" bestFit="1" customWidth="1"/>
    <col min="14362" max="14592" width="9.140625" style="4"/>
    <col min="14593" max="14593" width="37.7109375" style="4" customWidth="1"/>
    <col min="14594" max="14594" width="21" style="4" customWidth="1"/>
    <col min="14595" max="14595" width="20.7109375" style="4" customWidth="1"/>
    <col min="14596" max="14596" width="18.85546875" style="4" bestFit="1" customWidth="1"/>
    <col min="14597" max="14597" width="20.28515625" style="4" customWidth="1"/>
    <col min="14598" max="14599" width="17.7109375" style="4" customWidth="1"/>
    <col min="14600" max="14600" width="20.5703125" style="4" bestFit="1" customWidth="1"/>
    <col min="14601" max="14601" width="14.140625" style="4" bestFit="1" customWidth="1"/>
    <col min="14602" max="14604" width="15.140625" style="4" bestFit="1" customWidth="1"/>
    <col min="14605" max="14605" width="14.42578125" style="4" bestFit="1" customWidth="1"/>
    <col min="14606" max="14607" width="15.140625" style="4" bestFit="1" customWidth="1"/>
    <col min="14608" max="14608" width="17.7109375" style="4" customWidth="1"/>
    <col min="14609" max="14609" width="18.85546875" style="4" bestFit="1" customWidth="1"/>
    <col min="14610" max="14610" width="18.140625" style="4" customWidth="1"/>
    <col min="14611" max="14611" width="17.28515625" style="4" customWidth="1"/>
    <col min="14612" max="14612" width="11.42578125" style="4" customWidth="1"/>
    <col min="14613" max="14613" width="17.7109375" style="4" customWidth="1"/>
    <col min="14614" max="14614" width="11.42578125" style="4" customWidth="1"/>
    <col min="14615" max="14615" width="18.85546875" style="4" bestFit="1" customWidth="1"/>
    <col min="14616" max="14617" width="11.140625" style="4" bestFit="1" customWidth="1"/>
    <col min="14618" max="14848" width="9.140625" style="4"/>
    <col min="14849" max="14849" width="37.7109375" style="4" customWidth="1"/>
    <col min="14850" max="14850" width="21" style="4" customWidth="1"/>
    <col min="14851" max="14851" width="20.7109375" style="4" customWidth="1"/>
    <col min="14852" max="14852" width="18.85546875" style="4" bestFit="1" customWidth="1"/>
    <col min="14853" max="14853" width="20.28515625" style="4" customWidth="1"/>
    <col min="14854" max="14855" width="17.7109375" style="4" customWidth="1"/>
    <col min="14856" max="14856" width="20.5703125" style="4" bestFit="1" customWidth="1"/>
    <col min="14857" max="14857" width="14.140625" style="4" bestFit="1" customWidth="1"/>
    <col min="14858" max="14860" width="15.140625" style="4" bestFit="1" customWidth="1"/>
    <col min="14861" max="14861" width="14.42578125" style="4" bestFit="1" customWidth="1"/>
    <col min="14862" max="14863" width="15.140625" style="4" bestFit="1" customWidth="1"/>
    <col min="14864" max="14864" width="17.7109375" style="4" customWidth="1"/>
    <col min="14865" max="14865" width="18.85546875" style="4" bestFit="1" customWidth="1"/>
    <col min="14866" max="14866" width="18.140625" style="4" customWidth="1"/>
    <col min="14867" max="14867" width="17.28515625" style="4" customWidth="1"/>
    <col min="14868" max="14868" width="11.42578125" style="4" customWidth="1"/>
    <col min="14869" max="14869" width="17.7109375" style="4" customWidth="1"/>
    <col min="14870" max="14870" width="11.42578125" style="4" customWidth="1"/>
    <col min="14871" max="14871" width="18.85546875" style="4" bestFit="1" customWidth="1"/>
    <col min="14872" max="14873" width="11.140625" style="4" bestFit="1" customWidth="1"/>
    <col min="14874" max="15104" width="9.140625" style="4"/>
    <col min="15105" max="15105" width="37.7109375" style="4" customWidth="1"/>
    <col min="15106" max="15106" width="21" style="4" customWidth="1"/>
    <col min="15107" max="15107" width="20.7109375" style="4" customWidth="1"/>
    <col min="15108" max="15108" width="18.85546875" style="4" bestFit="1" customWidth="1"/>
    <col min="15109" max="15109" width="20.28515625" style="4" customWidth="1"/>
    <col min="15110" max="15111" width="17.7109375" style="4" customWidth="1"/>
    <col min="15112" max="15112" width="20.5703125" style="4" bestFit="1" customWidth="1"/>
    <col min="15113" max="15113" width="14.140625" style="4" bestFit="1" customWidth="1"/>
    <col min="15114" max="15116" width="15.140625" style="4" bestFit="1" customWidth="1"/>
    <col min="15117" max="15117" width="14.42578125" style="4" bestFit="1" customWidth="1"/>
    <col min="15118" max="15119" width="15.140625" style="4" bestFit="1" customWidth="1"/>
    <col min="15120" max="15120" width="17.7109375" style="4" customWidth="1"/>
    <col min="15121" max="15121" width="18.85546875" style="4" bestFit="1" customWidth="1"/>
    <col min="15122" max="15122" width="18.140625" style="4" customWidth="1"/>
    <col min="15123" max="15123" width="17.28515625" style="4" customWidth="1"/>
    <col min="15124" max="15124" width="11.42578125" style="4" customWidth="1"/>
    <col min="15125" max="15125" width="17.7109375" style="4" customWidth="1"/>
    <col min="15126" max="15126" width="11.42578125" style="4" customWidth="1"/>
    <col min="15127" max="15127" width="18.85546875" style="4" bestFit="1" customWidth="1"/>
    <col min="15128" max="15129" width="11.140625" style="4" bestFit="1" customWidth="1"/>
    <col min="15130" max="15360" width="9.140625" style="4"/>
    <col min="15361" max="15361" width="37.7109375" style="4" customWidth="1"/>
    <col min="15362" max="15362" width="21" style="4" customWidth="1"/>
    <col min="15363" max="15363" width="20.7109375" style="4" customWidth="1"/>
    <col min="15364" max="15364" width="18.85546875" style="4" bestFit="1" customWidth="1"/>
    <col min="15365" max="15365" width="20.28515625" style="4" customWidth="1"/>
    <col min="15366" max="15367" width="17.7109375" style="4" customWidth="1"/>
    <col min="15368" max="15368" width="20.5703125" style="4" bestFit="1" customWidth="1"/>
    <col min="15369" max="15369" width="14.140625" style="4" bestFit="1" customWidth="1"/>
    <col min="15370" max="15372" width="15.140625" style="4" bestFit="1" customWidth="1"/>
    <col min="15373" max="15373" width="14.42578125" style="4" bestFit="1" customWidth="1"/>
    <col min="15374" max="15375" width="15.140625" style="4" bestFit="1" customWidth="1"/>
    <col min="15376" max="15376" width="17.7109375" style="4" customWidth="1"/>
    <col min="15377" max="15377" width="18.85546875" style="4" bestFit="1" customWidth="1"/>
    <col min="15378" max="15378" width="18.140625" style="4" customWidth="1"/>
    <col min="15379" max="15379" width="17.28515625" style="4" customWidth="1"/>
    <col min="15380" max="15380" width="11.42578125" style="4" customWidth="1"/>
    <col min="15381" max="15381" width="17.7109375" style="4" customWidth="1"/>
    <col min="15382" max="15382" width="11.42578125" style="4" customWidth="1"/>
    <col min="15383" max="15383" width="18.85546875" style="4" bestFit="1" customWidth="1"/>
    <col min="15384" max="15385" width="11.140625" style="4" bestFit="1" customWidth="1"/>
    <col min="15386" max="15616" width="9.140625" style="4"/>
    <col min="15617" max="15617" width="37.7109375" style="4" customWidth="1"/>
    <col min="15618" max="15618" width="21" style="4" customWidth="1"/>
    <col min="15619" max="15619" width="20.7109375" style="4" customWidth="1"/>
    <col min="15620" max="15620" width="18.85546875" style="4" bestFit="1" customWidth="1"/>
    <col min="15621" max="15621" width="20.28515625" style="4" customWidth="1"/>
    <col min="15622" max="15623" width="17.7109375" style="4" customWidth="1"/>
    <col min="15624" max="15624" width="20.5703125" style="4" bestFit="1" customWidth="1"/>
    <col min="15625" max="15625" width="14.140625" style="4" bestFit="1" customWidth="1"/>
    <col min="15626" max="15628" width="15.140625" style="4" bestFit="1" customWidth="1"/>
    <col min="15629" max="15629" width="14.42578125" style="4" bestFit="1" customWidth="1"/>
    <col min="15630" max="15631" width="15.140625" style="4" bestFit="1" customWidth="1"/>
    <col min="15632" max="15632" width="17.7109375" style="4" customWidth="1"/>
    <col min="15633" max="15633" width="18.85546875" style="4" bestFit="1" customWidth="1"/>
    <col min="15634" max="15634" width="18.140625" style="4" customWidth="1"/>
    <col min="15635" max="15635" width="17.28515625" style="4" customWidth="1"/>
    <col min="15636" max="15636" width="11.42578125" style="4" customWidth="1"/>
    <col min="15637" max="15637" width="17.7109375" style="4" customWidth="1"/>
    <col min="15638" max="15638" width="11.42578125" style="4" customWidth="1"/>
    <col min="15639" max="15639" width="18.85546875" style="4" bestFit="1" customWidth="1"/>
    <col min="15640" max="15641" width="11.140625" style="4" bestFit="1" customWidth="1"/>
    <col min="15642" max="15872" width="9.140625" style="4"/>
    <col min="15873" max="15873" width="37.7109375" style="4" customWidth="1"/>
    <col min="15874" max="15874" width="21" style="4" customWidth="1"/>
    <col min="15875" max="15875" width="20.7109375" style="4" customWidth="1"/>
    <col min="15876" max="15876" width="18.85546875" style="4" bestFit="1" customWidth="1"/>
    <col min="15877" max="15877" width="20.28515625" style="4" customWidth="1"/>
    <col min="15878" max="15879" width="17.7109375" style="4" customWidth="1"/>
    <col min="15880" max="15880" width="20.5703125" style="4" bestFit="1" customWidth="1"/>
    <col min="15881" max="15881" width="14.140625" style="4" bestFit="1" customWidth="1"/>
    <col min="15882" max="15884" width="15.140625" style="4" bestFit="1" customWidth="1"/>
    <col min="15885" max="15885" width="14.42578125" style="4" bestFit="1" customWidth="1"/>
    <col min="15886" max="15887" width="15.140625" style="4" bestFit="1" customWidth="1"/>
    <col min="15888" max="15888" width="17.7109375" style="4" customWidth="1"/>
    <col min="15889" max="15889" width="18.85546875" style="4" bestFit="1" customWidth="1"/>
    <col min="15890" max="15890" width="18.140625" style="4" customWidth="1"/>
    <col min="15891" max="15891" width="17.28515625" style="4" customWidth="1"/>
    <col min="15892" max="15892" width="11.42578125" style="4" customWidth="1"/>
    <col min="15893" max="15893" width="17.7109375" style="4" customWidth="1"/>
    <col min="15894" max="15894" width="11.42578125" style="4" customWidth="1"/>
    <col min="15895" max="15895" width="18.85546875" style="4" bestFit="1" customWidth="1"/>
    <col min="15896" max="15897" width="11.140625" style="4" bestFit="1" customWidth="1"/>
    <col min="15898" max="16128" width="9.140625" style="4"/>
    <col min="16129" max="16129" width="37.7109375" style="4" customWidth="1"/>
    <col min="16130" max="16130" width="21" style="4" customWidth="1"/>
    <col min="16131" max="16131" width="20.7109375" style="4" customWidth="1"/>
    <col min="16132" max="16132" width="18.85546875" style="4" bestFit="1" customWidth="1"/>
    <col min="16133" max="16133" width="20.28515625" style="4" customWidth="1"/>
    <col min="16134" max="16135" width="17.7109375" style="4" customWidth="1"/>
    <col min="16136" max="16136" width="20.5703125" style="4" bestFit="1" customWidth="1"/>
    <col min="16137" max="16137" width="14.140625" style="4" bestFit="1" customWidth="1"/>
    <col min="16138" max="16140" width="15.140625" style="4" bestFit="1" customWidth="1"/>
    <col min="16141" max="16141" width="14.42578125" style="4" bestFit="1" customWidth="1"/>
    <col min="16142" max="16143" width="15.140625" style="4" bestFit="1" customWidth="1"/>
    <col min="16144" max="16144" width="17.7109375" style="4" customWidth="1"/>
    <col min="16145" max="16145" width="18.85546875" style="4" bestFit="1" customWidth="1"/>
    <col min="16146" max="16146" width="18.140625" style="4" customWidth="1"/>
    <col min="16147" max="16147" width="17.28515625" style="4" customWidth="1"/>
    <col min="16148" max="16148" width="11.42578125" style="4" customWidth="1"/>
    <col min="16149" max="16149" width="17.7109375" style="4" customWidth="1"/>
    <col min="16150" max="16150" width="11.42578125" style="4" customWidth="1"/>
    <col min="16151" max="16151" width="18.85546875" style="4" bestFit="1" customWidth="1"/>
    <col min="16152" max="16153" width="11.140625" style="4" bestFit="1" customWidth="1"/>
    <col min="16154" max="16384" width="9.140625" style="4"/>
  </cols>
  <sheetData>
    <row r="1" spans="1:24" ht="63.75" thickBot="1" x14ac:dyDescent="0.25">
      <c r="A1" s="1"/>
      <c r="B1" s="2" t="s">
        <v>9</v>
      </c>
      <c r="C1" s="2" t="s">
        <v>1</v>
      </c>
      <c r="D1" s="2" t="s">
        <v>2</v>
      </c>
      <c r="E1" s="2" t="s">
        <v>3</v>
      </c>
      <c r="F1" s="2" t="s">
        <v>10</v>
      </c>
      <c r="G1" s="2" t="s">
        <v>4</v>
      </c>
      <c r="H1" s="2" t="s">
        <v>5</v>
      </c>
      <c r="I1" s="2" t="s">
        <v>6</v>
      </c>
      <c r="J1" s="2" t="s">
        <v>11</v>
      </c>
      <c r="K1" s="2" t="s">
        <v>12</v>
      </c>
      <c r="L1" s="2" t="s">
        <v>7</v>
      </c>
      <c r="M1" s="2" t="s">
        <v>8</v>
      </c>
      <c r="N1" s="2" t="s">
        <v>13</v>
      </c>
      <c r="O1" s="2" t="s">
        <v>14</v>
      </c>
      <c r="P1" s="2" t="s">
        <v>15</v>
      </c>
      <c r="Q1" s="2" t="s">
        <v>0</v>
      </c>
      <c r="R1" s="3" t="s">
        <v>16</v>
      </c>
      <c r="S1" s="3" t="s">
        <v>17</v>
      </c>
      <c r="U1" s="2" t="s">
        <v>18</v>
      </c>
    </row>
    <row r="2" spans="1:24" ht="17.25" thickTop="1" thickBot="1" x14ac:dyDescent="0.3">
      <c r="A2" s="5" t="s">
        <v>19</v>
      </c>
      <c r="B2" s="6">
        <v>320645000000</v>
      </c>
      <c r="C2" s="6">
        <f t="shared" ref="C2:P2" si="0">C3+C8+C9+C11+C12+C13+C14+C10</f>
        <v>17132218728.918659</v>
      </c>
      <c r="D2" s="6">
        <f t="shared" si="0"/>
        <v>15692178152.567673</v>
      </c>
      <c r="E2" s="6">
        <f t="shared" si="0"/>
        <v>25101940078.111488</v>
      </c>
      <c r="F2" s="6">
        <f t="shared" si="0"/>
        <v>57926336959.597809</v>
      </c>
      <c r="G2" s="6">
        <f t="shared" si="0"/>
        <v>20315754526.269867</v>
      </c>
      <c r="H2" s="6">
        <f t="shared" si="0"/>
        <v>12578412381.702198</v>
      </c>
      <c r="I2" s="6">
        <f t="shared" si="0"/>
        <v>3357980796.7036991</v>
      </c>
      <c r="J2" s="6">
        <f t="shared" si="0"/>
        <v>36252147704.675758</v>
      </c>
      <c r="K2" s="6">
        <f t="shared" si="0"/>
        <v>94178484664.27359</v>
      </c>
      <c r="L2" s="6">
        <f t="shared" si="0"/>
        <v>11195676576.960001</v>
      </c>
      <c r="M2" s="6">
        <f t="shared" si="0"/>
        <v>13934995318.310001</v>
      </c>
      <c r="N2" s="6">
        <f t="shared" si="0"/>
        <v>9732205392.3600025</v>
      </c>
      <c r="O2" s="6">
        <f t="shared" si="0"/>
        <v>34862877287.629997</v>
      </c>
      <c r="P2" s="6">
        <f t="shared" si="0"/>
        <v>129041361951.90358</v>
      </c>
      <c r="Q2" s="6">
        <f t="shared" ref="Q2:Q43" si="1">B2-P2</f>
        <v>191603638048.09644</v>
      </c>
      <c r="R2" s="7">
        <f>IF(B2&lt;&gt;0,P2/B2,0)</f>
        <v>0.40244308176302007</v>
      </c>
      <c r="S2" s="7">
        <f t="shared" ref="S2:S7" si="2">P2/U2-1</f>
        <v>3.9006577578615254E-3</v>
      </c>
      <c r="U2" s="6">
        <v>128539971514.819</v>
      </c>
    </row>
    <row r="3" spans="1:24" ht="16.5" thickTop="1" x14ac:dyDescent="0.25">
      <c r="A3" s="8" t="s">
        <v>20</v>
      </c>
      <c r="B3" s="9">
        <f>B4+B5+B7+B6</f>
        <v>192823375000</v>
      </c>
      <c r="C3" s="9">
        <f>C4+C5+C7+C6</f>
        <v>14835221005.58</v>
      </c>
      <c r="D3" s="9">
        <f t="shared" ref="D3:Q3" si="3">D4+D5+D7+D6</f>
        <v>15180788569.960001</v>
      </c>
      <c r="E3" s="9">
        <f t="shared" si="3"/>
        <v>19590680832.650002</v>
      </c>
      <c r="F3" s="9">
        <f t="shared" si="3"/>
        <v>49606690408.189995</v>
      </c>
      <c r="G3" s="9">
        <f t="shared" si="3"/>
        <v>16555262646.440002</v>
      </c>
      <c r="H3" s="9">
        <f t="shared" si="3"/>
        <v>13899667964.199999</v>
      </c>
      <c r="I3" s="9">
        <f t="shared" si="3"/>
        <v>3310060031.0999994</v>
      </c>
      <c r="J3" s="9">
        <f t="shared" si="3"/>
        <v>33764990641.739998</v>
      </c>
      <c r="K3" s="9">
        <f t="shared" si="3"/>
        <v>83371681049.930008</v>
      </c>
      <c r="L3" s="9">
        <f t="shared" si="3"/>
        <v>14713400426.960001</v>
      </c>
      <c r="M3" s="9">
        <f t="shared" si="3"/>
        <v>14125989018.309999</v>
      </c>
      <c r="N3" s="9">
        <f t="shared" si="3"/>
        <v>10238184892.360001</v>
      </c>
      <c r="O3" s="9">
        <f t="shared" si="3"/>
        <v>39077574337.629997</v>
      </c>
      <c r="P3" s="9">
        <f t="shared" si="3"/>
        <v>122449255387.56</v>
      </c>
      <c r="Q3" s="9">
        <f t="shared" si="3"/>
        <v>70374119612.440002</v>
      </c>
      <c r="R3" s="10">
        <f>IF(B3&lt;&gt;0,P3/B3,0)</f>
        <v>0.6350332545914622</v>
      </c>
      <c r="S3" s="10">
        <f t="shared" si="2"/>
        <v>-8.3005611133113666E-2</v>
      </c>
      <c r="T3" s="11"/>
      <c r="U3" s="9">
        <v>133533265714.819</v>
      </c>
      <c r="W3" s="12">
        <f>P4/8</f>
        <v>6298952281.4787502</v>
      </c>
    </row>
    <row r="4" spans="1:24" ht="15.75" x14ac:dyDescent="0.25">
      <c r="A4" s="13" t="s">
        <v>21</v>
      </c>
      <c r="B4" s="14">
        <v>82700000000</v>
      </c>
      <c r="C4" s="14">
        <v>6579640076.6799994</v>
      </c>
      <c r="D4" s="14">
        <v>5812944106.9799995</v>
      </c>
      <c r="E4" s="14">
        <v>7771792081.7599993</v>
      </c>
      <c r="F4" s="14">
        <f>C4+D4+E4</f>
        <v>20164376265.419998</v>
      </c>
      <c r="G4" s="14">
        <v>6982994022.3900003</v>
      </c>
      <c r="H4" s="14">
        <v>5817539508.54</v>
      </c>
      <c r="I4" s="14">
        <v>992621389.4799999</v>
      </c>
      <c r="J4" s="14">
        <f t="shared" ref="J4:J43" si="4">G4+H4+I4</f>
        <v>13793154920.41</v>
      </c>
      <c r="K4" s="14">
        <f>F4+J4</f>
        <v>33957531185.829998</v>
      </c>
      <c r="L4" s="14">
        <v>5757779563.9100008</v>
      </c>
      <c r="M4" s="14">
        <v>5876675142.4099998</v>
      </c>
      <c r="N4" s="14">
        <v>4799632359.6800003</v>
      </c>
      <c r="O4" s="14">
        <f t="shared" ref="O4:O43" si="5">L4+M4+N4</f>
        <v>16434087066</v>
      </c>
      <c r="P4" s="14">
        <f>K4+O4</f>
        <v>50391618251.830002</v>
      </c>
      <c r="Q4" s="14">
        <f t="shared" si="1"/>
        <v>32308381748.169998</v>
      </c>
      <c r="R4" s="15">
        <f t="shared" ref="R4:R43" si="6">IF(B4&lt;&gt;0,P4/B4,0)</f>
        <v>0.60933032952636035</v>
      </c>
      <c r="S4" s="15">
        <f t="shared" si="2"/>
        <v>-7.7636023517676178E-2</v>
      </c>
      <c r="U4" s="14">
        <v>54633116141.429993</v>
      </c>
    </row>
    <row r="5" spans="1:24" ht="15.75" x14ac:dyDescent="0.25">
      <c r="A5" s="13" t="s">
        <v>22</v>
      </c>
      <c r="B5" s="14">
        <v>88800000000</v>
      </c>
      <c r="C5" s="14">
        <v>7119850393.710001</v>
      </c>
      <c r="D5" s="14">
        <v>7759388217.1400013</v>
      </c>
      <c r="E5" s="14">
        <v>9570209846.5799999</v>
      </c>
      <c r="F5" s="14">
        <f>C5+D5+E5</f>
        <v>24449448457.43</v>
      </c>
      <c r="G5" s="14">
        <v>7337431678.000001</v>
      </c>
      <c r="H5" s="14">
        <v>6104897008.5799999</v>
      </c>
      <c r="I5" s="14">
        <v>748607366.54999995</v>
      </c>
      <c r="J5" s="14">
        <f>G5+H5+I5</f>
        <v>14190936053.130001</v>
      </c>
      <c r="K5" s="14">
        <f t="shared" ref="K5:K43" si="7">F5+J5</f>
        <v>38640384510.559998</v>
      </c>
      <c r="L5" s="14">
        <v>7198950059.3999996</v>
      </c>
      <c r="M5" s="14">
        <v>6376411536.9599991</v>
      </c>
      <c r="N5" s="14">
        <v>3710604684.46</v>
      </c>
      <c r="O5" s="14">
        <f t="shared" si="5"/>
        <v>17285966280.82</v>
      </c>
      <c r="P5" s="14">
        <f>K5+O5</f>
        <v>55926350791.379997</v>
      </c>
      <c r="Q5" s="14">
        <f>B5-P5</f>
        <v>32873649208.620003</v>
      </c>
      <c r="R5" s="15">
        <f t="shared" si="6"/>
        <v>0.62980124765067569</v>
      </c>
      <c r="S5" s="15">
        <f t="shared" si="2"/>
        <v>-0.17394318977100987</v>
      </c>
      <c r="U5" s="14">
        <v>67702790048.878998</v>
      </c>
    </row>
    <row r="6" spans="1:24" ht="15.75" x14ac:dyDescent="0.25">
      <c r="A6" s="13" t="s">
        <v>23</v>
      </c>
      <c r="B6" s="14">
        <v>19323375000</v>
      </c>
      <c r="C6" s="14">
        <v>1126007584.8599999</v>
      </c>
      <c r="D6" s="14">
        <v>1582135817.1599998</v>
      </c>
      <c r="E6" s="14">
        <v>2215153794</v>
      </c>
      <c r="F6" s="14">
        <f>C6+D6+E6</f>
        <v>4923297196.0199995</v>
      </c>
      <c r="G6" s="14">
        <v>2228322825.21</v>
      </c>
      <c r="H6" s="14">
        <v>1968479876.6400001</v>
      </c>
      <c r="I6" s="14">
        <v>1568831275.0699999</v>
      </c>
      <c r="J6" s="14">
        <f>G6+H6+I6</f>
        <v>5765633976.9200001</v>
      </c>
      <c r="K6" s="14">
        <f>F6+J6</f>
        <v>10688931172.939999</v>
      </c>
      <c r="L6" s="14">
        <v>1630996915.9100001</v>
      </c>
      <c r="M6" s="14">
        <v>1821909988.9200001</v>
      </c>
      <c r="N6" s="14">
        <v>1707656983.53</v>
      </c>
      <c r="O6" s="14">
        <f t="shared" si="5"/>
        <v>5160563888.3599997</v>
      </c>
      <c r="P6" s="14">
        <f>K6+O6</f>
        <v>15849495061.299999</v>
      </c>
      <c r="Q6" s="14">
        <f>B6-P6</f>
        <v>3473879938.7000008</v>
      </c>
      <c r="R6" s="15">
        <f t="shared" si="6"/>
        <v>0.82022395473358045</v>
      </c>
      <c r="S6" s="15">
        <f t="shared" si="2"/>
        <v>0.426129665728739</v>
      </c>
      <c r="U6" s="14">
        <v>11113642358.18</v>
      </c>
    </row>
    <row r="7" spans="1:24" ht="15.75" x14ac:dyDescent="0.25">
      <c r="A7" s="13" t="s">
        <v>24</v>
      </c>
      <c r="B7" s="14">
        <v>2000000000</v>
      </c>
      <c r="C7" s="14">
        <v>9722950.3300000001</v>
      </c>
      <c r="D7" s="14">
        <v>26320428.68</v>
      </c>
      <c r="E7" s="14">
        <v>33525110.310000002</v>
      </c>
      <c r="F7" s="14">
        <f>C7+D7+E7</f>
        <v>69568489.319999993</v>
      </c>
      <c r="G7" s="14">
        <v>6514120.8400000008</v>
      </c>
      <c r="H7" s="14">
        <v>8751570.4399999995</v>
      </c>
      <c r="I7" s="16">
        <v>0</v>
      </c>
      <c r="J7" s="14">
        <f t="shared" si="4"/>
        <v>15265691.280000001</v>
      </c>
      <c r="K7" s="14">
        <f t="shared" si="7"/>
        <v>84834180.599999994</v>
      </c>
      <c r="L7" s="14">
        <v>125673887.73999999</v>
      </c>
      <c r="M7" s="14">
        <v>50992350.020000003</v>
      </c>
      <c r="N7" s="14">
        <v>20290864.689999998</v>
      </c>
      <c r="O7" s="14">
        <f t="shared" si="5"/>
        <v>196957102.44999999</v>
      </c>
      <c r="P7" s="14">
        <f>K7+O7</f>
        <v>281791283.04999995</v>
      </c>
      <c r="Q7" s="14">
        <f t="shared" si="1"/>
        <v>1718208716.95</v>
      </c>
      <c r="R7" s="17">
        <f t="shared" si="6"/>
        <v>0.14089564152499998</v>
      </c>
      <c r="S7" s="17">
        <f t="shared" si="2"/>
        <v>2.3659916526465161</v>
      </c>
      <c r="U7" s="14">
        <v>83717166.329999998</v>
      </c>
      <c r="W7" s="18"/>
    </row>
    <row r="8" spans="1:24" ht="15.75" x14ac:dyDescent="0.25">
      <c r="A8" s="19" t="s">
        <v>25</v>
      </c>
      <c r="B8" s="14">
        <v>7994625000</v>
      </c>
      <c r="C8" s="20">
        <v>0</v>
      </c>
      <c r="D8" s="20">
        <v>0</v>
      </c>
      <c r="E8" s="20">
        <v>0</v>
      </c>
      <c r="F8" s="16">
        <f t="shared" ref="F8:F14" si="8">C8+D8+E8</f>
        <v>0</v>
      </c>
      <c r="G8" s="16">
        <v>0</v>
      </c>
      <c r="H8" s="16">
        <v>0</v>
      </c>
      <c r="I8" s="16">
        <v>0</v>
      </c>
      <c r="J8" s="16">
        <f t="shared" si="4"/>
        <v>0</v>
      </c>
      <c r="K8" s="16">
        <f t="shared" si="7"/>
        <v>0</v>
      </c>
      <c r="L8" s="16">
        <v>0</v>
      </c>
      <c r="M8" s="16">
        <v>0</v>
      </c>
      <c r="N8" s="16">
        <v>0</v>
      </c>
      <c r="O8" s="16">
        <f t="shared" si="5"/>
        <v>0</v>
      </c>
      <c r="P8" s="16">
        <f t="shared" ref="P8:P43" si="9">K8+O8</f>
        <v>0</v>
      </c>
      <c r="Q8" s="14">
        <f t="shared" si="1"/>
        <v>7994625000</v>
      </c>
      <c r="R8" s="21">
        <f t="shared" si="6"/>
        <v>0</v>
      </c>
      <c r="S8" s="17"/>
      <c r="U8" s="16">
        <v>0</v>
      </c>
    </row>
    <row r="9" spans="1:24" ht="15.75" x14ac:dyDescent="0.25">
      <c r="A9" s="22" t="s">
        <v>26</v>
      </c>
      <c r="B9" s="14">
        <v>1450268833</v>
      </c>
      <c r="C9" s="16">
        <v>0</v>
      </c>
      <c r="D9" s="16">
        <v>0</v>
      </c>
      <c r="E9" s="16">
        <v>0</v>
      </c>
      <c r="F9" s="16">
        <f>C9+D9+E9</f>
        <v>0</v>
      </c>
      <c r="G9" s="16">
        <v>0</v>
      </c>
      <c r="H9" s="16">
        <v>0</v>
      </c>
      <c r="I9" s="16">
        <v>0</v>
      </c>
      <c r="J9" s="16">
        <f t="shared" si="4"/>
        <v>0</v>
      </c>
      <c r="K9" s="16">
        <f t="shared" si="7"/>
        <v>0</v>
      </c>
      <c r="L9" s="16">
        <v>0</v>
      </c>
      <c r="M9" s="16">
        <v>0</v>
      </c>
      <c r="N9" s="16">
        <v>0</v>
      </c>
      <c r="O9" s="16">
        <f t="shared" si="5"/>
        <v>0</v>
      </c>
      <c r="P9" s="16">
        <f>K9+O9</f>
        <v>0</v>
      </c>
      <c r="Q9" s="23">
        <f>B9-P9</f>
        <v>1450268833</v>
      </c>
      <c r="R9" s="24">
        <f t="shared" si="6"/>
        <v>0</v>
      </c>
      <c r="S9" s="17"/>
      <c r="T9" s="11"/>
      <c r="U9" s="16">
        <v>0</v>
      </c>
      <c r="X9" s="18"/>
    </row>
    <row r="10" spans="1:24" ht="15.75" x14ac:dyDescent="0.25">
      <c r="A10" s="22" t="s">
        <v>27</v>
      </c>
      <c r="B10" s="14">
        <v>12145991240</v>
      </c>
      <c r="C10" s="80">
        <v>0</v>
      </c>
      <c r="D10" s="16">
        <v>0</v>
      </c>
      <c r="E10" s="16">
        <v>0</v>
      </c>
      <c r="F10" s="16">
        <f>C10+D10+E10</f>
        <v>0</v>
      </c>
      <c r="G10" s="16">
        <v>0</v>
      </c>
      <c r="H10" s="16">
        <v>0</v>
      </c>
      <c r="I10" s="16">
        <v>0</v>
      </c>
      <c r="J10" s="16">
        <f t="shared" si="4"/>
        <v>0</v>
      </c>
      <c r="K10" s="16">
        <f t="shared" si="7"/>
        <v>0</v>
      </c>
      <c r="L10" s="16">
        <v>0</v>
      </c>
      <c r="M10" s="16">
        <v>0</v>
      </c>
      <c r="N10" s="16">
        <v>0</v>
      </c>
      <c r="O10" s="16">
        <f t="shared" si="5"/>
        <v>0</v>
      </c>
      <c r="P10" s="16">
        <f>K10+O10</f>
        <v>0</v>
      </c>
      <c r="Q10" s="23">
        <f>B10-P10</f>
        <v>12145991240</v>
      </c>
      <c r="R10" s="24">
        <f>IF(B10&lt;&gt;0,P10/B10,0)</f>
        <v>0</v>
      </c>
      <c r="S10" s="17">
        <f>P10/U10-1</f>
        <v>-1</v>
      </c>
      <c r="T10" s="11"/>
      <c r="U10" s="23">
        <v>3991250000</v>
      </c>
      <c r="X10" s="18"/>
    </row>
    <row r="11" spans="1:24" ht="15.75" x14ac:dyDescent="0.25">
      <c r="A11" s="22" t="s">
        <v>28</v>
      </c>
      <c r="B11" s="14">
        <v>4540396078</v>
      </c>
      <c r="C11" s="20">
        <v>0</v>
      </c>
      <c r="D11" s="20">
        <v>0</v>
      </c>
      <c r="E11" s="20">
        <v>0</v>
      </c>
      <c r="F11" s="16">
        <f t="shared" si="8"/>
        <v>0</v>
      </c>
      <c r="G11" s="20">
        <v>0</v>
      </c>
      <c r="H11" s="20">
        <v>0</v>
      </c>
      <c r="I11" s="20">
        <v>0</v>
      </c>
      <c r="J11" s="16">
        <f t="shared" si="4"/>
        <v>0</v>
      </c>
      <c r="K11" s="16">
        <f t="shared" si="7"/>
        <v>0</v>
      </c>
      <c r="L11" s="16">
        <v>0</v>
      </c>
      <c r="M11" s="16">
        <v>0</v>
      </c>
      <c r="N11" s="16">
        <v>0</v>
      </c>
      <c r="O11" s="20">
        <f t="shared" si="5"/>
        <v>0</v>
      </c>
      <c r="P11" s="20">
        <f t="shared" si="9"/>
        <v>0</v>
      </c>
      <c r="Q11" s="23">
        <f t="shared" si="1"/>
        <v>4540396078</v>
      </c>
      <c r="R11" s="24">
        <f t="shared" si="6"/>
        <v>0</v>
      </c>
      <c r="S11" s="17"/>
      <c r="T11" s="25"/>
      <c r="U11" s="16">
        <v>0</v>
      </c>
    </row>
    <row r="12" spans="1:24" ht="15.75" x14ac:dyDescent="0.25">
      <c r="A12" s="22" t="s">
        <v>29</v>
      </c>
      <c r="B12" s="14">
        <v>65690343850</v>
      </c>
      <c r="C12" s="14">
        <v>1618366723.3386583</v>
      </c>
      <c r="D12" s="23">
        <v>2261657082.6076708</v>
      </c>
      <c r="E12" s="23">
        <v>2575869945.4614859</v>
      </c>
      <c r="F12" s="14">
        <f t="shared" si="8"/>
        <v>6455893751.407815</v>
      </c>
      <c r="G12" s="14">
        <v>70985879.829865009</v>
      </c>
      <c r="H12" s="14">
        <v>33844717.5022</v>
      </c>
      <c r="I12" s="14">
        <v>36204165.603700005</v>
      </c>
      <c r="J12" s="14">
        <f t="shared" si="4"/>
        <v>141034762.93576503</v>
      </c>
      <c r="K12" s="14">
        <f t="shared" si="7"/>
        <v>6596928514.3435802</v>
      </c>
      <c r="L12" s="16">
        <v>0</v>
      </c>
      <c r="M12" s="16">
        <v>0</v>
      </c>
      <c r="N12" s="16">
        <v>0</v>
      </c>
      <c r="O12" s="16">
        <f t="shared" si="5"/>
        <v>0</v>
      </c>
      <c r="P12" s="14">
        <f t="shared" si="9"/>
        <v>6596928514.3435802</v>
      </c>
      <c r="Q12" s="14">
        <f t="shared" si="1"/>
        <v>59093415335.656418</v>
      </c>
      <c r="R12" s="24">
        <f t="shared" si="6"/>
        <v>0.10042463058813142</v>
      </c>
      <c r="S12" s="21"/>
      <c r="U12" s="16">
        <v>0</v>
      </c>
    </row>
    <row r="13" spans="1:24" ht="15.75" x14ac:dyDescent="0.25">
      <c r="A13" s="26" t="s">
        <v>30</v>
      </c>
      <c r="B13" s="27">
        <v>24000000000</v>
      </c>
      <c r="C13" s="28">
        <v>0</v>
      </c>
      <c r="D13" s="28">
        <v>0</v>
      </c>
      <c r="E13" s="28">
        <v>0</v>
      </c>
      <c r="F13" s="28">
        <f>C13+D13+E13</f>
        <v>0</v>
      </c>
      <c r="G13" s="28">
        <v>0</v>
      </c>
      <c r="H13" s="28">
        <v>0</v>
      </c>
      <c r="I13" s="28">
        <v>0</v>
      </c>
      <c r="J13" s="28">
        <f t="shared" si="4"/>
        <v>0</v>
      </c>
      <c r="K13" s="28">
        <f t="shared" si="7"/>
        <v>0</v>
      </c>
      <c r="L13" s="28">
        <v>0</v>
      </c>
      <c r="M13" s="28">
        <v>0</v>
      </c>
      <c r="N13" s="28">
        <v>0</v>
      </c>
      <c r="O13" s="28">
        <f t="shared" si="5"/>
        <v>0</v>
      </c>
      <c r="P13" s="28">
        <f t="shared" si="9"/>
        <v>0</v>
      </c>
      <c r="Q13" s="27">
        <f t="shared" si="1"/>
        <v>24000000000</v>
      </c>
      <c r="R13" s="29">
        <f t="shared" si="6"/>
        <v>0</v>
      </c>
      <c r="S13" s="29"/>
      <c r="T13" s="11"/>
      <c r="U13" s="28">
        <v>0</v>
      </c>
      <c r="X13" s="18"/>
    </row>
    <row r="14" spans="1:24" ht="16.5" thickBot="1" x14ac:dyDescent="0.3">
      <c r="A14" s="26" t="s">
        <v>31</v>
      </c>
      <c r="B14" s="27">
        <v>12000000000</v>
      </c>
      <c r="C14" s="27">
        <v>678631000.00000095</v>
      </c>
      <c r="D14" s="27">
        <v>-1750267500</v>
      </c>
      <c r="E14" s="27">
        <v>2935389300</v>
      </c>
      <c r="F14" s="27">
        <f t="shared" si="8"/>
        <v>1863752800.000001</v>
      </c>
      <c r="G14" s="27">
        <v>3689506000</v>
      </c>
      <c r="H14" s="27">
        <v>-1355100300</v>
      </c>
      <c r="I14" s="27">
        <v>11716599.9999997</v>
      </c>
      <c r="J14" s="27">
        <f t="shared" si="4"/>
        <v>2346122299.9999995</v>
      </c>
      <c r="K14" s="27">
        <f>F14+J14</f>
        <v>4209875100.0000005</v>
      </c>
      <c r="L14" s="27">
        <v>-3517723850</v>
      </c>
      <c r="M14" s="27">
        <v>-190993699.99999899</v>
      </c>
      <c r="N14" s="27">
        <v>-505979499.99999899</v>
      </c>
      <c r="O14" s="27">
        <f t="shared" si="5"/>
        <v>-4214697049.9999981</v>
      </c>
      <c r="P14" s="27">
        <f t="shared" si="9"/>
        <v>-4821949.9999976158</v>
      </c>
      <c r="Q14" s="27">
        <f t="shared" si="1"/>
        <v>12004821949.999998</v>
      </c>
      <c r="R14" s="29">
        <f t="shared" si="6"/>
        <v>-4.0182916666646798E-4</v>
      </c>
      <c r="S14" s="29">
        <f>(P14/U14-1)*-1</f>
        <v>0.99946330610739298</v>
      </c>
      <c r="U14" s="27">
        <v>-8984544200</v>
      </c>
    </row>
    <row r="15" spans="1:24" ht="17.25" thickTop="1" thickBot="1" x14ac:dyDescent="0.3">
      <c r="A15" s="5" t="s">
        <v>32</v>
      </c>
      <c r="B15" s="6">
        <v>320644999999.74084</v>
      </c>
      <c r="C15" s="6">
        <f>C16+C30</f>
        <v>7504490093.4039974</v>
      </c>
      <c r="D15" s="6">
        <f>D16+D30</f>
        <v>11887699956.85767</v>
      </c>
      <c r="E15" s="6">
        <f>E16+E30</f>
        <v>20701960771.951485</v>
      </c>
      <c r="F15" s="6">
        <f>F16+F30</f>
        <v>40094150822.21315</v>
      </c>
      <c r="G15" s="6">
        <f t="shared" ref="G15:M15" si="10">G16+G30</f>
        <v>15960599850.909864</v>
      </c>
      <c r="H15" s="6">
        <f t="shared" si="10"/>
        <v>10252499262.182199</v>
      </c>
      <c r="I15" s="6">
        <f t="shared" si="10"/>
        <v>8767115827.3737011</v>
      </c>
      <c r="J15" s="6">
        <f t="shared" si="10"/>
        <v>34980214940.465767</v>
      </c>
      <c r="K15" s="6">
        <f t="shared" si="10"/>
        <v>75074365762.678925</v>
      </c>
      <c r="L15" s="6">
        <f t="shared" si="10"/>
        <v>12879570459.544239</v>
      </c>
      <c r="M15" s="6">
        <f t="shared" si="10"/>
        <v>5615508116.1000004</v>
      </c>
      <c r="N15" s="6">
        <f>N16+N30</f>
        <v>16976732816.524921</v>
      </c>
      <c r="O15" s="6">
        <f>L15+M15+N15</f>
        <v>35471811392.169159</v>
      </c>
      <c r="P15" s="6">
        <f t="shared" si="9"/>
        <v>110546177154.84808</v>
      </c>
      <c r="Q15" s="6">
        <f t="shared" si="1"/>
        <v>210098822844.89276</v>
      </c>
      <c r="R15" s="7">
        <f t="shared" si="6"/>
        <v>0.34476189291876508</v>
      </c>
      <c r="S15" s="7">
        <f>P15/U15-1</f>
        <v>-9.0751817149328784E-2</v>
      </c>
      <c r="U15" s="6">
        <v>121579761433.52209</v>
      </c>
    </row>
    <row r="16" spans="1:24" ht="16.5" thickTop="1" x14ac:dyDescent="0.25">
      <c r="A16" s="30" t="s">
        <v>33</v>
      </c>
      <c r="B16" s="31">
        <v>162234719314.21332</v>
      </c>
      <c r="C16" s="31">
        <f>C17+C18+C21+C27</f>
        <v>5712116537.6153393</v>
      </c>
      <c r="D16" s="31">
        <f>D17+D18+D21+D27</f>
        <v>8865486435.7600002</v>
      </c>
      <c r="E16" s="31">
        <f>E17+E18+E21+E27</f>
        <v>16562032185.609999</v>
      </c>
      <c r="F16" s="31">
        <f>F17+F18+F21+F27</f>
        <v>31139635158.98534</v>
      </c>
      <c r="G16" s="31">
        <f t="shared" ref="G16:M16" si="11">G17+G18+G21+G27</f>
        <v>11367907374.459999</v>
      </c>
      <c r="H16" s="31">
        <f t="shared" si="11"/>
        <v>8848238990.2099991</v>
      </c>
      <c r="I16" s="31">
        <f t="shared" si="11"/>
        <v>8328796279.0300007</v>
      </c>
      <c r="J16" s="31">
        <f t="shared" si="11"/>
        <v>28544942643.700001</v>
      </c>
      <c r="K16" s="31">
        <f t="shared" si="11"/>
        <v>59684577802.685349</v>
      </c>
      <c r="L16" s="31">
        <f t="shared" si="11"/>
        <v>8797083163.0799999</v>
      </c>
      <c r="M16" s="31">
        <f t="shared" si="11"/>
        <v>5283077127.3800001</v>
      </c>
      <c r="N16" s="31">
        <f>N17+N18+N21+N27</f>
        <v>14351435573.422001</v>
      </c>
      <c r="O16" s="31">
        <f t="shared" si="5"/>
        <v>28431595863.882</v>
      </c>
      <c r="P16" s="31">
        <f t="shared" si="9"/>
        <v>88116173666.567352</v>
      </c>
      <c r="Q16" s="31">
        <f t="shared" si="1"/>
        <v>74118545647.645966</v>
      </c>
      <c r="R16" s="32">
        <f t="shared" si="6"/>
        <v>0.54314005065651527</v>
      </c>
      <c r="S16" s="32">
        <f>P16/U16-1</f>
        <v>-3.8218465583110706E-2</v>
      </c>
      <c r="T16" s="11"/>
      <c r="U16" s="31">
        <v>91617660054.1521</v>
      </c>
      <c r="X16" s="18"/>
    </row>
    <row r="17" spans="1:24" ht="15.75" x14ac:dyDescent="0.25">
      <c r="A17" s="33" t="s">
        <v>34</v>
      </c>
      <c r="B17" s="34">
        <v>82282591926.930008</v>
      </c>
      <c r="C17" s="34">
        <v>4703207942.4100018</v>
      </c>
      <c r="D17" s="34">
        <v>5301190815.000001</v>
      </c>
      <c r="E17" s="34">
        <v>10414979748.51</v>
      </c>
      <c r="F17" s="34">
        <f>C17+D17+E17</f>
        <v>20419378505.920006</v>
      </c>
      <c r="G17" s="34">
        <v>6244954988.6199999</v>
      </c>
      <c r="H17" s="34">
        <v>5182143229.3199997</v>
      </c>
      <c r="I17" s="34">
        <v>5720812898.1500006</v>
      </c>
      <c r="J17" s="34">
        <f t="shared" si="4"/>
        <v>17147911116.09</v>
      </c>
      <c r="K17" s="34">
        <f t="shared" si="7"/>
        <v>37567289622.01001</v>
      </c>
      <c r="L17" s="34">
        <v>5820296102.9900007</v>
      </c>
      <c r="M17" s="34">
        <v>2413429551.5799999</v>
      </c>
      <c r="N17" s="34">
        <v>10151894459.010002</v>
      </c>
      <c r="O17" s="34">
        <f t="shared" si="5"/>
        <v>18385620113.580002</v>
      </c>
      <c r="P17" s="34">
        <f t="shared" si="9"/>
        <v>55952909735.590012</v>
      </c>
      <c r="Q17" s="34">
        <f t="shared" si="1"/>
        <v>26329682191.339996</v>
      </c>
      <c r="R17" s="35">
        <f t="shared" si="6"/>
        <v>0.68000908120733816</v>
      </c>
      <c r="S17" s="35">
        <f t="shared" ref="S17:S34" si="12">P17/U17-1</f>
        <v>1.6708884673840574E-2</v>
      </c>
      <c r="T17" s="11"/>
      <c r="U17" s="34">
        <v>55033363609.82</v>
      </c>
    </row>
    <row r="18" spans="1:24" ht="15.75" x14ac:dyDescent="0.25">
      <c r="A18" s="33" t="s">
        <v>35</v>
      </c>
      <c r="B18" s="34">
        <v>54421829800.906509</v>
      </c>
      <c r="C18" s="34">
        <f>C19+C20</f>
        <v>764140239.70533705</v>
      </c>
      <c r="D18" s="34">
        <f>D19+D20</f>
        <v>1766112529.98</v>
      </c>
      <c r="E18" s="34">
        <f>E19+E20</f>
        <v>4785491505.2399988</v>
      </c>
      <c r="F18" s="34">
        <f>F19+F20</f>
        <v>7315744274.9253359</v>
      </c>
      <c r="G18" s="34">
        <f t="shared" ref="G18:M18" si="13">G19+G20</f>
        <v>3247104274.6799998</v>
      </c>
      <c r="H18" s="34">
        <f t="shared" si="13"/>
        <v>2743104167.1700006</v>
      </c>
      <c r="I18" s="34">
        <f t="shared" si="13"/>
        <v>2255808007.8800001</v>
      </c>
      <c r="J18" s="34">
        <f t="shared" si="13"/>
        <v>8246016449.7300005</v>
      </c>
      <c r="K18" s="34">
        <f t="shared" si="13"/>
        <v>15561760724.655336</v>
      </c>
      <c r="L18" s="34">
        <f t="shared" si="13"/>
        <v>2317779400.6599998</v>
      </c>
      <c r="M18" s="34">
        <f t="shared" si="13"/>
        <v>2425216589.29</v>
      </c>
      <c r="N18" s="34">
        <f>N19+N20</f>
        <v>2789396296.1500001</v>
      </c>
      <c r="O18" s="34">
        <f t="shared" si="5"/>
        <v>7532392286.1000004</v>
      </c>
      <c r="P18" s="34">
        <f t="shared" si="9"/>
        <v>23094153010.755337</v>
      </c>
      <c r="Q18" s="34">
        <f t="shared" si="1"/>
        <v>31327676790.151173</v>
      </c>
      <c r="R18" s="35">
        <f t="shared" si="6"/>
        <v>0.42435458519571234</v>
      </c>
      <c r="S18" s="35">
        <f t="shared" si="12"/>
        <v>1.0075998976433631E-2</v>
      </c>
      <c r="T18" s="11"/>
      <c r="U18" s="34">
        <v>22863777610.950001</v>
      </c>
      <c r="W18" s="12"/>
      <c r="X18" s="18"/>
    </row>
    <row r="19" spans="1:24" ht="15.75" x14ac:dyDescent="0.25">
      <c r="A19" s="36" t="s">
        <v>36</v>
      </c>
      <c r="B19" s="37">
        <v>37482839800.906509</v>
      </c>
      <c r="C19" s="37">
        <v>737564524.04000008</v>
      </c>
      <c r="D19" s="37">
        <v>1211082770.5799999</v>
      </c>
      <c r="E19" s="37">
        <v>3800998729.039999</v>
      </c>
      <c r="F19" s="37">
        <f>C19+D19+E19</f>
        <v>5749646023.6599989</v>
      </c>
      <c r="G19" s="37">
        <v>2263470736.6799998</v>
      </c>
      <c r="H19" s="37">
        <v>1890480372.1700006</v>
      </c>
      <c r="I19" s="37">
        <v>1334333836.8800001</v>
      </c>
      <c r="J19" s="37">
        <f t="shared" si="4"/>
        <v>5488284945.7300005</v>
      </c>
      <c r="K19" s="37">
        <f t="shared" si="7"/>
        <v>11237930969.389999</v>
      </c>
      <c r="L19" s="37">
        <v>2129697036.6599998</v>
      </c>
      <c r="M19" s="37">
        <v>2002511589.29</v>
      </c>
      <c r="N19" s="37">
        <v>2490206808.9000001</v>
      </c>
      <c r="O19" s="37">
        <f t="shared" si="5"/>
        <v>6622415434.8500004</v>
      </c>
      <c r="P19" s="37">
        <f t="shared" si="9"/>
        <v>17860346404.239998</v>
      </c>
      <c r="Q19" s="37">
        <f t="shared" si="1"/>
        <v>19622493396.666512</v>
      </c>
      <c r="R19" s="38">
        <f t="shared" si="6"/>
        <v>0.4764939502744947</v>
      </c>
      <c r="S19" s="38">
        <f t="shared" si="12"/>
        <v>0.1725062579725507</v>
      </c>
      <c r="U19" s="37">
        <v>15232623521.450001</v>
      </c>
      <c r="W19" s="12"/>
    </row>
    <row r="20" spans="1:24" ht="15.75" x14ac:dyDescent="0.25">
      <c r="A20" s="36" t="s">
        <v>37</v>
      </c>
      <c r="B20" s="37">
        <v>16938990000</v>
      </c>
      <c r="C20" s="37">
        <v>26575715.665336996</v>
      </c>
      <c r="D20" s="37">
        <v>555029759.39999998</v>
      </c>
      <c r="E20" s="37">
        <v>984492776.20000005</v>
      </c>
      <c r="F20" s="37">
        <f>C20+D20+E20</f>
        <v>1566098251.265337</v>
      </c>
      <c r="G20" s="37">
        <v>983633538</v>
      </c>
      <c r="H20" s="37">
        <v>852623795</v>
      </c>
      <c r="I20" s="37">
        <v>921474171</v>
      </c>
      <c r="J20" s="37">
        <f t="shared" si="4"/>
        <v>2757731504</v>
      </c>
      <c r="K20" s="37">
        <f t="shared" si="7"/>
        <v>4323829755.265337</v>
      </c>
      <c r="L20" s="37">
        <v>188082364</v>
      </c>
      <c r="M20" s="37">
        <v>422705000</v>
      </c>
      <c r="N20" s="37">
        <v>299189487.25</v>
      </c>
      <c r="O20" s="37">
        <f t="shared" si="5"/>
        <v>909976851.25</v>
      </c>
      <c r="P20" s="37">
        <f t="shared" si="9"/>
        <v>5233806606.515337</v>
      </c>
      <c r="Q20" s="37">
        <f t="shared" si="1"/>
        <v>11705183393.484663</v>
      </c>
      <c r="R20" s="38">
        <f t="shared" si="6"/>
        <v>0.30897985101327391</v>
      </c>
      <c r="S20" s="38">
        <f t="shared" si="12"/>
        <v>-0.31415267662898672</v>
      </c>
      <c r="U20" s="37">
        <v>7631154089.5</v>
      </c>
      <c r="W20" s="39"/>
    </row>
    <row r="21" spans="1:24" ht="15.75" x14ac:dyDescent="0.25">
      <c r="A21" s="33" t="s">
        <v>38</v>
      </c>
      <c r="B21" s="34">
        <v>22648740083.866798</v>
      </c>
      <c r="C21" s="34">
        <f>C22+C23+C24</f>
        <v>201984055</v>
      </c>
      <c r="D21" s="34">
        <f>D22+D23+D24</f>
        <v>1703543551.0700002</v>
      </c>
      <c r="E21" s="34">
        <f>E22+E23+E24</f>
        <v>1343931485.72</v>
      </c>
      <c r="F21" s="34">
        <f>F22+F23+F24</f>
        <v>3249459091.79</v>
      </c>
      <c r="G21" s="34">
        <f t="shared" ref="G21:M21" si="14">G22+G23+G24</f>
        <v>1666429296.49</v>
      </c>
      <c r="H21" s="34">
        <f t="shared" si="14"/>
        <v>414709913.82999998</v>
      </c>
      <c r="I21" s="34">
        <f t="shared" si="14"/>
        <v>352175373</v>
      </c>
      <c r="J21" s="34">
        <f t="shared" si="14"/>
        <v>2433314583.3200002</v>
      </c>
      <c r="K21" s="34">
        <f t="shared" si="14"/>
        <v>5682773675.1100006</v>
      </c>
      <c r="L21" s="34">
        <f t="shared" si="14"/>
        <v>607272817.01999998</v>
      </c>
      <c r="M21" s="34">
        <f t="shared" si="14"/>
        <v>324517674</v>
      </c>
      <c r="N21" s="34">
        <f>N22+N23+N24</f>
        <v>1338797263.052</v>
      </c>
      <c r="O21" s="34">
        <f>O22+O23+O24</f>
        <v>2270587754.072</v>
      </c>
      <c r="P21" s="34">
        <f>P22+P23+P24</f>
        <v>7953361429.1819992</v>
      </c>
      <c r="Q21" s="34">
        <f>Q22+Q23+Q24</f>
        <v>14695378654.684799</v>
      </c>
      <c r="R21" s="35">
        <f t="shared" si="6"/>
        <v>0.35116131845441395</v>
      </c>
      <c r="S21" s="35">
        <f t="shared" si="12"/>
        <v>-0.35126709885291907</v>
      </c>
      <c r="T21" s="11"/>
      <c r="U21" s="34">
        <v>12259839781.702101</v>
      </c>
      <c r="W21" s="39"/>
      <c r="X21" s="18"/>
    </row>
    <row r="22" spans="1:24" x14ac:dyDescent="0.25">
      <c r="A22" s="40" t="s">
        <v>39</v>
      </c>
      <c r="B22" s="41">
        <v>1044647116.7799988</v>
      </c>
      <c r="C22" s="81">
        <v>0</v>
      </c>
      <c r="D22" s="41">
        <v>12223665</v>
      </c>
      <c r="E22" s="41">
        <v>13073124.580000058</v>
      </c>
      <c r="F22" s="41">
        <f>C22+D22+E22</f>
        <v>25296789.580000058</v>
      </c>
      <c r="G22" s="41">
        <v>83419735.159999967</v>
      </c>
      <c r="H22" s="41">
        <v>44167636.829999983</v>
      </c>
      <c r="I22" s="41">
        <v>7071400</v>
      </c>
      <c r="J22" s="41">
        <f>G22+H22+I22</f>
        <v>134658771.98999995</v>
      </c>
      <c r="K22" s="41">
        <f t="shared" si="7"/>
        <v>159955561.56999999</v>
      </c>
      <c r="L22" s="41">
        <v>7408801.0199999809</v>
      </c>
      <c r="M22" s="41">
        <v>14081228</v>
      </c>
      <c r="N22" s="41">
        <v>86019387.420000061</v>
      </c>
      <c r="O22" s="41">
        <f>L22+M22+N22</f>
        <v>107509416.44000004</v>
      </c>
      <c r="P22" s="41">
        <f t="shared" si="9"/>
        <v>267464978.01000005</v>
      </c>
      <c r="Q22" s="41">
        <f t="shared" si="1"/>
        <v>777182138.76999879</v>
      </c>
      <c r="R22" s="42">
        <f t="shared" si="6"/>
        <v>0.25603380674081522</v>
      </c>
      <c r="S22" s="42">
        <f t="shared" si="12"/>
        <v>9.3482426001515018E-2</v>
      </c>
      <c r="U22" s="41">
        <v>244599247.00209993</v>
      </c>
    </row>
    <row r="23" spans="1:24" x14ac:dyDescent="0.25">
      <c r="A23" s="40" t="s">
        <v>40</v>
      </c>
      <c r="B23" s="41">
        <v>12804092967.0868</v>
      </c>
      <c r="C23" s="41">
        <v>201984055</v>
      </c>
      <c r="D23" s="41">
        <v>523810981.69</v>
      </c>
      <c r="E23" s="41">
        <v>1267176464.53</v>
      </c>
      <c r="F23" s="41">
        <f>C23+D23+E23</f>
        <v>1992971501.22</v>
      </c>
      <c r="G23" s="41">
        <v>706446398.75999999</v>
      </c>
      <c r="H23" s="41">
        <v>271441752</v>
      </c>
      <c r="I23" s="41">
        <v>283712270</v>
      </c>
      <c r="J23" s="41">
        <f>G23+H23+I23</f>
        <v>1261600420.76</v>
      </c>
      <c r="K23" s="41">
        <f>F23+J23</f>
        <v>3254571921.98</v>
      </c>
      <c r="L23" s="41">
        <v>517933228</v>
      </c>
      <c r="M23" s="41">
        <v>310436446</v>
      </c>
      <c r="N23" s="41">
        <v>1139449904</v>
      </c>
      <c r="O23" s="41">
        <f t="shared" si="5"/>
        <v>1967819578</v>
      </c>
      <c r="P23" s="41">
        <f>K23+O23</f>
        <v>5222391499.9799995</v>
      </c>
      <c r="Q23" s="41">
        <f t="shared" si="1"/>
        <v>7581701467.1068001</v>
      </c>
      <c r="R23" s="42">
        <f>IF(B23&lt;&gt;0,P23/B23,0)</f>
        <v>0.40786891452633706</v>
      </c>
      <c r="S23" s="42">
        <f>P23/U23-1</f>
        <v>0.19429411659985263</v>
      </c>
      <c r="U23" s="41">
        <v>4372785084.8400002</v>
      </c>
      <c r="W23" s="11"/>
    </row>
    <row r="24" spans="1:24" x14ac:dyDescent="0.25">
      <c r="A24" s="43" t="s">
        <v>41</v>
      </c>
      <c r="B24" s="44">
        <v>8800000000</v>
      </c>
      <c r="C24" s="82">
        <f>C25+C26</f>
        <v>0</v>
      </c>
      <c r="D24" s="44">
        <f>D25+D26</f>
        <v>1167508904.3800001</v>
      </c>
      <c r="E24" s="44">
        <f>E25+E26</f>
        <v>63681896.609999999</v>
      </c>
      <c r="F24" s="41">
        <f>C24+D24+E24</f>
        <v>1231190800.99</v>
      </c>
      <c r="G24" s="41">
        <f>G25+G26</f>
        <v>876563162.57000005</v>
      </c>
      <c r="H24" s="41">
        <f>H25+H26</f>
        <v>99100525</v>
      </c>
      <c r="I24" s="41">
        <f>I25+I26</f>
        <v>61391703</v>
      </c>
      <c r="J24" s="41">
        <f>G24+H24+I24</f>
        <v>1037055390.5700001</v>
      </c>
      <c r="K24" s="41">
        <f>F24+J24</f>
        <v>2268246191.5599999</v>
      </c>
      <c r="L24" s="41">
        <f>L25+L26</f>
        <v>81930788</v>
      </c>
      <c r="M24" s="45">
        <f>M25+M26</f>
        <v>0</v>
      </c>
      <c r="N24" s="41">
        <f>N25+N26</f>
        <v>113327971.63199998</v>
      </c>
      <c r="O24" s="41">
        <f>O25+O26</f>
        <v>195258759.63199997</v>
      </c>
      <c r="P24" s="41">
        <f>K24+O24</f>
        <v>2463504951.1919999</v>
      </c>
      <c r="Q24" s="41">
        <f>B24-P24</f>
        <v>6336495048.8080006</v>
      </c>
      <c r="R24" s="42">
        <f>IF(B24&lt;&gt;0,P24/B24,0)</f>
        <v>0.27994374445363635</v>
      </c>
      <c r="S24" s="42">
        <f>P24/U24-1</f>
        <v>-0.67765530759657511</v>
      </c>
      <c r="U24" s="46">
        <v>7642455449.8600006</v>
      </c>
      <c r="W24" s="11"/>
    </row>
    <row r="25" spans="1:24" x14ac:dyDescent="0.25">
      <c r="A25" s="43" t="s">
        <v>42</v>
      </c>
      <c r="B25" s="44">
        <v>8800000000</v>
      </c>
      <c r="C25" s="82">
        <v>0</v>
      </c>
      <c r="D25" s="44">
        <v>1167508904.3800001</v>
      </c>
      <c r="E25" s="44">
        <v>63681896.609999999</v>
      </c>
      <c r="F25" s="41">
        <f>C25+D25+E25</f>
        <v>1231190800.99</v>
      </c>
      <c r="G25" s="44">
        <v>876563162.57000005</v>
      </c>
      <c r="H25" s="41">
        <v>99100525</v>
      </c>
      <c r="I25" s="44">
        <v>61391703</v>
      </c>
      <c r="J25" s="41">
        <f>G25+H25+I25</f>
        <v>1037055390.5700001</v>
      </c>
      <c r="K25" s="41">
        <f>F25+J25</f>
        <v>2268246191.5599999</v>
      </c>
      <c r="L25" s="44">
        <v>81930788</v>
      </c>
      <c r="M25" s="47">
        <v>0</v>
      </c>
      <c r="N25" s="44">
        <v>113327971.63199998</v>
      </c>
      <c r="O25" s="41">
        <f>L25+M25+N25</f>
        <v>195258759.63199997</v>
      </c>
      <c r="P25" s="41">
        <f>K25+O25</f>
        <v>2463504951.1919999</v>
      </c>
      <c r="Q25" s="41">
        <f>B25-P25</f>
        <v>6336495048.8080006</v>
      </c>
      <c r="R25" s="42">
        <f>IF(B25&lt;&gt;0,P25/B25,0)</f>
        <v>0.27994374445363635</v>
      </c>
      <c r="S25" s="42">
        <f>P25/U25-1</f>
        <v>-0.67765530759657511</v>
      </c>
      <c r="U25" s="44">
        <v>7642455449.8600006</v>
      </c>
      <c r="W25" s="11"/>
    </row>
    <row r="26" spans="1:24" x14ac:dyDescent="0.25">
      <c r="A26" s="43" t="s">
        <v>43</v>
      </c>
      <c r="B26" s="82">
        <v>0</v>
      </c>
      <c r="C26" s="82">
        <v>0</v>
      </c>
      <c r="D26" s="82">
        <v>0</v>
      </c>
      <c r="E26" s="82">
        <v>0</v>
      </c>
      <c r="F26" s="47">
        <f>C26+D26+E26</f>
        <v>0</v>
      </c>
      <c r="G26" s="47">
        <v>0</v>
      </c>
      <c r="H26" s="47">
        <v>0</v>
      </c>
      <c r="I26" s="47">
        <v>0</v>
      </c>
      <c r="J26" s="47">
        <f>G26+H26+I26</f>
        <v>0</v>
      </c>
      <c r="K26" s="47">
        <f>F26+J26</f>
        <v>0</v>
      </c>
      <c r="L26" s="47">
        <v>0</v>
      </c>
      <c r="M26" s="47">
        <v>0</v>
      </c>
      <c r="N26" s="47">
        <v>0</v>
      </c>
      <c r="O26" s="45">
        <f>L26+M26+N26</f>
        <v>0</v>
      </c>
      <c r="P26" s="45">
        <f>K26+O26</f>
        <v>0</v>
      </c>
      <c r="Q26" s="45">
        <f>B26-P26</f>
        <v>0</v>
      </c>
      <c r="R26" s="42">
        <f>IF(B26&lt;&gt;0,P26/B26,0)</f>
        <v>0</v>
      </c>
      <c r="S26" s="48"/>
      <c r="U26" s="47">
        <v>0</v>
      </c>
      <c r="W26" s="11"/>
    </row>
    <row r="27" spans="1:24" ht="15.75" x14ac:dyDescent="0.25">
      <c r="A27" s="33" t="s">
        <v>44</v>
      </c>
      <c r="B27" s="34">
        <v>2881557502.5100007</v>
      </c>
      <c r="C27" s="34">
        <f>C28+C29</f>
        <v>42784300.5</v>
      </c>
      <c r="D27" s="34">
        <f>D28+D29</f>
        <v>94639539.709999993</v>
      </c>
      <c r="E27" s="34">
        <f>E28+E29</f>
        <v>17629446.140000001</v>
      </c>
      <c r="F27" s="34">
        <f>F28+F29</f>
        <v>155053286.34999999</v>
      </c>
      <c r="G27" s="34">
        <f t="shared" ref="G27:M27" si="15">G28+G29</f>
        <v>209418814.66999999</v>
      </c>
      <c r="H27" s="49">
        <f t="shared" si="15"/>
        <v>508281679.88999999</v>
      </c>
      <c r="I27" s="49">
        <f t="shared" si="15"/>
        <v>0</v>
      </c>
      <c r="J27" s="34">
        <f t="shared" si="15"/>
        <v>717700494.55999994</v>
      </c>
      <c r="K27" s="34">
        <f t="shared" si="15"/>
        <v>872753780.90999997</v>
      </c>
      <c r="L27" s="34">
        <f t="shared" si="15"/>
        <v>51734842.410000004</v>
      </c>
      <c r="M27" s="34">
        <f t="shared" si="15"/>
        <v>119913312.51000001</v>
      </c>
      <c r="N27" s="34">
        <f>N28+N29</f>
        <v>71347555.209999993</v>
      </c>
      <c r="O27" s="34">
        <f t="shared" si="5"/>
        <v>242995710.13</v>
      </c>
      <c r="P27" s="34">
        <f t="shared" si="9"/>
        <v>1115749491.04</v>
      </c>
      <c r="Q27" s="34">
        <f t="shared" si="1"/>
        <v>1765808011.4700007</v>
      </c>
      <c r="R27" s="35">
        <f t="shared" si="6"/>
        <v>0.3872036182058205</v>
      </c>
      <c r="S27" s="35">
        <f t="shared" si="12"/>
        <v>-0.23614329256196231</v>
      </c>
      <c r="T27" s="11"/>
      <c r="U27" s="34">
        <v>1460679051.6799998</v>
      </c>
      <c r="W27" s="11"/>
    </row>
    <row r="28" spans="1:24" x14ac:dyDescent="0.25">
      <c r="A28" s="40" t="s">
        <v>45</v>
      </c>
      <c r="B28" s="44">
        <v>391080801.12</v>
      </c>
      <c r="C28" s="47">
        <v>0</v>
      </c>
      <c r="D28" s="44">
        <v>20828053.969999999</v>
      </c>
      <c r="E28" s="47">
        <v>0</v>
      </c>
      <c r="F28" s="44">
        <f>C28+D28+E28</f>
        <v>20828053.969999999</v>
      </c>
      <c r="G28" s="47">
        <v>0</v>
      </c>
      <c r="H28" s="47">
        <v>0</v>
      </c>
      <c r="I28" s="47">
        <v>0</v>
      </c>
      <c r="J28" s="47">
        <f t="shared" si="4"/>
        <v>0</v>
      </c>
      <c r="K28" s="44">
        <f t="shared" si="7"/>
        <v>20828053.969999999</v>
      </c>
      <c r="L28" s="44">
        <v>12220988.960000001</v>
      </c>
      <c r="M28" s="41">
        <v>119160241.11</v>
      </c>
      <c r="N28" s="45">
        <v>0</v>
      </c>
      <c r="O28" s="41">
        <f t="shared" si="5"/>
        <v>131381230.06999999</v>
      </c>
      <c r="P28" s="44">
        <f t="shared" si="9"/>
        <v>152209284.03999999</v>
      </c>
      <c r="Q28" s="44">
        <f t="shared" si="1"/>
        <v>238871517.08000001</v>
      </c>
      <c r="R28" s="48">
        <f t="shared" si="6"/>
        <v>0.38920162688655174</v>
      </c>
      <c r="S28" s="48">
        <f t="shared" si="12"/>
        <v>-0.24212331645824869</v>
      </c>
      <c r="U28" s="44">
        <v>200836478.20999998</v>
      </c>
    </row>
    <row r="29" spans="1:24" x14ac:dyDescent="0.25">
      <c r="A29" s="40" t="s">
        <v>46</v>
      </c>
      <c r="B29" s="44">
        <v>2490476701.3900008</v>
      </c>
      <c r="C29" s="44">
        <v>42784300.5</v>
      </c>
      <c r="D29" s="44">
        <v>73811485.739999995</v>
      </c>
      <c r="E29" s="44">
        <v>17629446.140000001</v>
      </c>
      <c r="F29" s="44">
        <f>C29+D29+E29</f>
        <v>134225232.38</v>
      </c>
      <c r="G29" s="44">
        <v>209418814.66999999</v>
      </c>
      <c r="H29" s="47">
        <v>508281679.88999999</v>
      </c>
      <c r="I29" s="47">
        <v>0</v>
      </c>
      <c r="J29" s="44">
        <f t="shared" si="4"/>
        <v>717700494.55999994</v>
      </c>
      <c r="K29" s="44">
        <f t="shared" si="7"/>
        <v>851925726.93999994</v>
      </c>
      <c r="L29" s="44">
        <v>39513853.450000003</v>
      </c>
      <c r="M29" s="44">
        <v>753071.4</v>
      </c>
      <c r="N29" s="44">
        <v>71347555.209999993</v>
      </c>
      <c r="O29" s="44">
        <f t="shared" si="5"/>
        <v>111614480.06</v>
      </c>
      <c r="P29" s="44">
        <f t="shared" si="9"/>
        <v>963540207</v>
      </c>
      <c r="Q29" s="44">
        <f t="shared" si="1"/>
        <v>1526936494.3900008</v>
      </c>
      <c r="R29" s="48">
        <f t="shared" si="6"/>
        <v>0.38688986990411223</v>
      </c>
      <c r="S29" s="48">
        <f t="shared" si="12"/>
        <v>-0.23518999334487523</v>
      </c>
      <c r="U29" s="44">
        <v>1259842573.4699998</v>
      </c>
    </row>
    <row r="30" spans="1:24" ht="15.75" x14ac:dyDescent="0.25">
      <c r="A30" s="50" t="s">
        <v>47</v>
      </c>
      <c r="B30" s="51">
        <v>158410280685.52753</v>
      </c>
      <c r="C30" s="51">
        <f>SUM(C31,C38,C41)</f>
        <v>1792373555.7886584</v>
      </c>
      <c r="D30" s="51">
        <f>SUM(D31,D38,D41)</f>
        <v>3022213521.0976706</v>
      </c>
      <c r="E30" s="51">
        <f>SUM(E31,E38,E41)</f>
        <v>4139928586.3414855</v>
      </c>
      <c r="F30" s="51">
        <f>SUM(F31,F38,F41)</f>
        <v>8954515663.2278137</v>
      </c>
      <c r="G30" s="51">
        <f t="shared" ref="G30:L30" si="16">SUM(G31,G38,G41)</f>
        <v>4592692476.4498653</v>
      </c>
      <c r="H30" s="51">
        <f t="shared" si="16"/>
        <v>1404260271.9722002</v>
      </c>
      <c r="I30" s="51">
        <f t="shared" si="16"/>
        <v>438319548.34370005</v>
      </c>
      <c r="J30" s="51">
        <f t="shared" si="16"/>
        <v>6435272296.7657661</v>
      </c>
      <c r="K30" s="51">
        <f t="shared" si="16"/>
        <v>15389787959.99358</v>
      </c>
      <c r="L30" s="51">
        <f t="shared" si="16"/>
        <v>4082487296.4642401</v>
      </c>
      <c r="M30" s="51">
        <f>SUM(M31,M38,M41)</f>
        <v>332430988.72000003</v>
      </c>
      <c r="N30" s="51">
        <f>SUM(N31,N38,N41)</f>
        <v>2625297243.1029201</v>
      </c>
      <c r="O30" s="51">
        <f t="shared" si="5"/>
        <v>7040215528.2871609</v>
      </c>
      <c r="P30" s="51">
        <f t="shared" si="9"/>
        <v>22430003488.280739</v>
      </c>
      <c r="Q30" s="51">
        <f t="shared" si="1"/>
        <v>135980277197.2468</v>
      </c>
      <c r="R30" s="52">
        <f t="shared" si="6"/>
        <v>0.14159436743129236</v>
      </c>
      <c r="S30" s="52">
        <f t="shared" si="12"/>
        <v>-0.25138750435826862</v>
      </c>
      <c r="T30" s="11"/>
      <c r="U30" s="51">
        <v>29962101379.370003</v>
      </c>
      <c r="X30" s="11"/>
    </row>
    <row r="31" spans="1:24" ht="15.75" x14ac:dyDescent="0.25">
      <c r="A31" s="33" t="s">
        <v>48</v>
      </c>
      <c r="B31" s="34">
        <v>117745000000.01001</v>
      </c>
      <c r="C31" s="34">
        <f t="shared" ref="C31:N31" si="17">SUM(C32:C36)</f>
        <v>1618366723.3386583</v>
      </c>
      <c r="D31" s="34">
        <f t="shared" si="17"/>
        <v>2425721920.6076708</v>
      </c>
      <c r="E31" s="34">
        <f t="shared" si="17"/>
        <v>3339545668.7514858</v>
      </c>
      <c r="F31" s="34">
        <f t="shared" si="17"/>
        <v>7383634312.6978149</v>
      </c>
      <c r="G31" s="34">
        <f t="shared" si="17"/>
        <v>277972706.93986499</v>
      </c>
      <c r="H31" s="34">
        <f t="shared" si="17"/>
        <v>292594717.50220001</v>
      </c>
      <c r="I31" s="34">
        <f t="shared" si="17"/>
        <v>176207654.95370001</v>
      </c>
      <c r="J31" s="34">
        <f t="shared" si="17"/>
        <v>746775079.39576507</v>
      </c>
      <c r="K31" s="34">
        <f t="shared" si="17"/>
        <v>8130409392.0935802</v>
      </c>
      <c r="L31" s="34">
        <f t="shared" si="17"/>
        <v>451643239.0042401</v>
      </c>
      <c r="M31" s="34">
        <f t="shared" si="17"/>
        <v>9529185.5999999996</v>
      </c>
      <c r="N31" s="34">
        <f t="shared" si="17"/>
        <v>1450922515.17292</v>
      </c>
      <c r="O31" s="34">
        <f t="shared" si="5"/>
        <v>1912094939.7771602</v>
      </c>
      <c r="P31" s="34">
        <f t="shared" si="9"/>
        <v>10042504331.870741</v>
      </c>
      <c r="Q31" s="34">
        <f t="shared" si="1"/>
        <v>107702495668.13927</v>
      </c>
      <c r="R31" s="35">
        <f t="shared" si="6"/>
        <v>8.5290282660579114E-2</v>
      </c>
      <c r="S31" s="35">
        <f t="shared" si="12"/>
        <v>0.26057307148967968</v>
      </c>
      <c r="T31" s="11"/>
      <c r="U31" s="34">
        <v>7966618166.7700005</v>
      </c>
    </row>
    <row r="32" spans="1:24" ht="15.75" x14ac:dyDescent="0.25">
      <c r="A32" s="53" t="s">
        <v>49</v>
      </c>
      <c r="B32" s="54">
        <v>33917999999.640003</v>
      </c>
      <c r="C32" s="55">
        <v>0</v>
      </c>
      <c r="D32" s="44">
        <v>164064838</v>
      </c>
      <c r="E32" s="54">
        <v>763675723.28999996</v>
      </c>
      <c r="F32" s="54">
        <f>C32+D32+E32</f>
        <v>927740561.28999996</v>
      </c>
      <c r="G32" s="54">
        <v>206986827.11000001</v>
      </c>
      <c r="H32" s="54">
        <v>258750000</v>
      </c>
      <c r="I32" s="54">
        <v>140003489.34999999</v>
      </c>
      <c r="J32" s="54">
        <f t="shared" si="4"/>
        <v>605740316.46000004</v>
      </c>
      <c r="K32" s="54">
        <f t="shared" si="7"/>
        <v>1533480877.75</v>
      </c>
      <c r="L32" s="54">
        <v>451643239.0042401</v>
      </c>
      <c r="M32" s="54">
        <v>9529185.5999999996</v>
      </c>
      <c r="N32" s="54">
        <v>1450922515.17292</v>
      </c>
      <c r="O32" s="54">
        <f t="shared" si="5"/>
        <v>1912094939.7771602</v>
      </c>
      <c r="P32" s="54">
        <f t="shared" si="9"/>
        <v>3445575817.5271602</v>
      </c>
      <c r="Q32" s="54">
        <f t="shared" si="1"/>
        <v>30472424182.112843</v>
      </c>
      <c r="R32" s="48">
        <f t="shared" si="6"/>
        <v>0.10158546546269623</v>
      </c>
      <c r="S32" s="48">
        <f t="shared" si="12"/>
        <v>-0.1332687507213447</v>
      </c>
      <c r="U32" s="54">
        <v>3975368166.7700005</v>
      </c>
    </row>
    <row r="33" spans="1:25" ht="15.75" x14ac:dyDescent="0.25">
      <c r="A33" s="53" t="s">
        <v>50</v>
      </c>
      <c r="B33" s="54">
        <v>1450268832.5100002</v>
      </c>
      <c r="C33" s="55">
        <v>0</v>
      </c>
      <c r="D33" s="55">
        <v>0</v>
      </c>
      <c r="E33" s="55">
        <v>0</v>
      </c>
      <c r="F33" s="55">
        <f>C33+D33+E33</f>
        <v>0</v>
      </c>
      <c r="G33" s="55">
        <v>0</v>
      </c>
      <c r="H33" s="55">
        <v>0</v>
      </c>
      <c r="I33" s="55">
        <v>0</v>
      </c>
      <c r="J33" s="55">
        <f>G33+H33+I33</f>
        <v>0</v>
      </c>
      <c r="K33" s="55">
        <f>F33+J33</f>
        <v>0</v>
      </c>
      <c r="L33" s="55">
        <v>0</v>
      </c>
      <c r="M33" s="55">
        <v>0</v>
      </c>
      <c r="N33" s="55">
        <v>0</v>
      </c>
      <c r="O33" s="55">
        <f>L33+M33+N33</f>
        <v>0</v>
      </c>
      <c r="P33" s="55">
        <f>K33+O33</f>
        <v>0</v>
      </c>
      <c r="Q33" s="54">
        <f t="shared" si="1"/>
        <v>1450268832.5100002</v>
      </c>
      <c r="R33" s="56">
        <f t="shared" si="6"/>
        <v>0</v>
      </c>
      <c r="S33" s="48"/>
      <c r="U33" s="47">
        <v>0</v>
      </c>
    </row>
    <row r="34" spans="1:25" ht="15.75" x14ac:dyDescent="0.25">
      <c r="A34" s="53" t="s">
        <v>27</v>
      </c>
      <c r="B34" s="54">
        <v>12145991240</v>
      </c>
      <c r="C34" s="55">
        <v>0</v>
      </c>
      <c r="D34" s="55">
        <v>0</v>
      </c>
      <c r="E34" s="55">
        <v>0</v>
      </c>
      <c r="F34" s="55">
        <f>C34+D34+E34</f>
        <v>0</v>
      </c>
      <c r="G34" s="55">
        <v>0</v>
      </c>
      <c r="H34" s="55">
        <v>0</v>
      </c>
      <c r="I34" s="55">
        <v>0</v>
      </c>
      <c r="J34" s="55">
        <f t="shared" si="4"/>
        <v>0</v>
      </c>
      <c r="K34" s="55">
        <f t="shared" si="7"/>
        <v>0</v>
      </c>
      <c r="L34" s="55">
        <v>0</v>
      </c>
      <c r="M34" s="55">
        <v>0</v>
      </c>
      <c r="N34" s="55">
        <v>0</v>
      </c>
      <c r="O34" s="55">
        <f>L34+M34+N34</f>
        <v>0</v>
      </c>
      <c r="P34" s="55">
        <f>K34+O34</f>
        <v>0</v>
      </c>
      <c r="Q34" s="54">
        <f t="shared" si="1"/>
        <v>12145991240</v>
      </c>
      <c r="R34" s="56">
        <f t="shared" si="6"/>
        <v>0</v>
      </c>
      <c r="S34" s="48">
        <f t="shared" si="12"/>
        <v>-1</v>
      </c>
      <c r="U34" s="54">
        <v>3991250000</v>
      </c>
    </row>
    <row r="35" spans="1:25" ht="15.75" x14ac:dyDescent="0.25">
      <c r="A35" s="53" t="s">
        <v>51</v>
      </c>
      <c r="B35" s="54">
        <v>4540396078</v>
      </c>
      <c r="C35" s="55">
        <v>0</v>
      </c>
      <c r="D35" s="55">
        <v>0</v>
      </c>
      <c r="E35" s="55">
        <v>0</v>
      </c>
      <c r="F35" s="55">
        <f>C35+D35+E35</f>
        <v>0</v>
      </c>
      <c r="G35" s="55">
        <v>0</v>
      </c>
      <c r="H35" s="55">
        <v>0</v>
      </c>
      <c r="I35" s="55">
        <v>0</v>
      </c>
      <c r="J35" s="55">
        <f t="shared" si="4"/>
        <v>0</v>
      </c>
      <c r="K35" s="55">
        <f>F35+J35</f>
        <v>0</v>
      </c>
      <c r="L35" s="55">
        <v>0</v>
      </c>
      <c r="M35" s="55">
        <v>0</v>
      </c>
      <c r="N35" s="55">
        <v>0</v>
      </c>
      <c r="O35" s="55">
        <f t="shared" si="5"/>
        <v>0</v>
      </c>
      <c r="P35" s="55">
        <f t="shared" si="9"/>
        <v>0</v>
      </c>
      <c r="Q35" s="54">
        <f t="shared" si="1"/>
        <v>4540396078</v>
      </c>
      <c r="R35" s="56">
        <f>IF(B35&lt;&gt;0,P35/B35,0)</f>
        <v>0</v>
      </c>
      <c r="S35" s="48"/>
      <c r="U35" s="47">
        <v>0</v>
      </c>
    </row>
    <row r="36" spans="1:25" ht="15.75" x14ac:dyDescent="0.25">
      <c r="A36" s="53" t="s">
        <v>52</v>
      </c>
      <c r="B36" s="54">
        <v>65690343849.860001</v>
      </c>
      <c r="C36" s="44">
        <v>1618366723.3386583</v>
      </c>
      <c r="D36" s="44">
        <v>2261657082.6076708</v>
      </c>
      <c r="E36" s="44">
        <v>2575869945.4614859</v>
      </c>
      <c r="F36" s="44">
        <f>C36+D36+E36</f>
        <v>6455893751.407815</v>
      </c>
      <c r="G36" s="44">
        <v>70985879.829865009</v>
      </c>
      <c r="H36" s="44">
        <v>33844717.5022</v>
      </c>
      <c r="I36" s="44">
        <v>36204165.603700005</v>
      </c>
      <c r="J36" s="44">
        <f t="shared" si="4"/>
        <v>141034762.93576503</v>
      </c>
      <c r="K36" s="44">
        <f t="shared" si="7"/>
        <v>6596928514.3435802</v>
      </c>
      <c r="L36" s="55">
        <v>0</v>
      </c>
      <c r="M36" s="55">
        <v>0</v>
      </c>
      <c r="N36" s="55">
        <v>0</v>
      </c>
      <c r="O36" s="55">
        <f t="shared" si="5"/>
        <v>0</v>
      </c>
      <c r="P36" s="54">
        <f t="shared" si="9"/>
        <v>6596928514.3435802</v>
      </c>
      <c r="Q36" s="54">
        <f t="shared" si="1"/>
        <v>59093415335.516418</v>
      </c>
      <c r="R36" s="56">
        <f t="shared" si="6"/>
        <v>0.10042463058834544</v>
      </c>
      <c r="S36" s="48"/>
      <c r="U36" s="55">
        <v>0</v>
      </c>
      <c r="Y36" s="18"/>
    </row>
    <row r="37" spans="1:25" ht="15.75" hidden="1" x14ac:dyDescent="0.25">
      <c r="A37" s="53"/>
      <c r="B37" s="54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4"/>
      <c r="R37" s="57"/>
      <c r="S37" s="57"/>
      <c r="U37" s="55">
        <v>0</v>
      </c>
      <c r="Y37" s="18"/>
    </row>
    <row r="38" spans="1:25" ht="15.75" x14ac:dyDescent="0.25">
      <c r="A38" s="33" t="s">
        <v>53</v>
      </c>
      <c r="B38" s="34">
        <v>3232661273.8299999</v>
      </c>
      <c r="C38" s="34">
        <f>C39+C40</f>
        <v>0</v>
      </c>
      <c r="D38" s="34">
        <f>D39+D40</f>
        <v>17591434.200000003</v>
      </c>
      <c r="E38" s="34">
        <f>E39+E40</f>
        <v>236140799.69999999</v>
      </c>
      <c r="F38" s="34">
        <f>F39+F40</f>
        <v>253732233.89999998</v>
      </c>
      <c r="G38" s="34">
        <f t="shared" ref="G38:M38" si="18">G39+G40</f>
        <v>50251200.689999998</v>
      </c>
      <c r="H38" s="34">
        <f t="shared" si="18"/>
        <v>23951198.789999999</v>
      </c>
      <c r="I38" s="34">
        <f t="shared" si="18"/>
        <v>25987725.09</v>
      </c>
      <c r="J38" s="34">
        <f t="shared" si="18"/>
        <v>100190124.56999999</v>
      </c>
      <c r="K38" s="34">
        <f t="shared" si="18"/>
        <v>353922358.46999997</v>
      </c>
      <c r="L38" s="34">
        <f t="shared" si="18"/>
        <v>6793328.2999999998</v>
      </c>
      <c r="M38" s="34">
        <f t="shared" si="18"/>
        <v>2866346.5</v>
      </c>
      <c r="N38" s="34">
        <f>N39+N40</f>
        <v>32545394.48</v>
      </c>
      <c r="O38" s="34">
        <f t="shared" si="5"/>
        <v>42205069.280000001</v>
      </c>
      <c r="P38" s="34">
        <f t="shared" si="9"/>
        <v>396127427.75</v>
      </c>
      <c r="Q38" s="34">
        <f t="shared" si="1"/>
        <v>2836533846.0799999</v>
      </c>
      <c r="R38" s="35">
        <f t="shared" si="6"/>
        <v>0.12253910762530193</v>
      </c>
      <c r="S38" s="35">
        <f t="shared" ref="S38:S43" si="19">P38/U38-1</f>
        <v>0.30365928854239965</v>
      </c>
      <c r="T38" s="11"/>
      <c r="U38" s="34">
        <v>303858094.85000002</v>
      </c>
    </row>
    <row r="39" spans="1:25" x14ac:dyDescent="0.25">
      <c r="A39" s="40" t="s">
        <v>36</v>
      </c>
      <c r="B39" s="41">
        <v>3082661273.8299999</v>
      </c>
      <c r="C39" s="81">
        <v>0</v>
      </c>
      <c r="D39" s="41">
        <v>17591434.200000003</v>
      </c>
      <c r="E39" s="41">
        <v>236140799.69999999</v>
      </c>
      <c r="F39" s="41">
        <f>C39+D39+E39</f>
        <v>253732233.89999998</v>
      </c>
      <c r="G39" s="41">
        <v>50251200.689999998</v>
      </c>
      <c r="H39" s="41">
        <v>23951198.789999999</v>
      </c>
      <c r="I39" s="41">
        <v>25987725.09</v>
      </c>
      <c r="J39" s="41">
        <f t="shared" si="4"/>
        <v>100190124.56999999</v>
      </c>
      <c r="K39" s="41">
        <f t="shared" si="7"/>
        <v>353922358.46999997</v>
      </c>
      <c r="L39" s="41">
        <v>6793328.2999999998</v>
      </c>
      <c r="M39" s="41">
        <v>2866346.5</v>
      </c>
      <c r="N39" s="41">
        <v>24999394.48</v>
      </c>
      <c r="O39" s="41">
        <f t="shared" si="5"/>
        <v>34659069.280000001</v>
      </c>
      <c r="P39" s="41">
        <f t="shared" si="9"/>
        <v>388581427.75</v>
      </c>
      <c r="Q39" s="41">
        <f t="shared" si="1"/>
        <v>2694079846.0799999</v>
      </c>
      <c r="R39" s="42">
        <f t="shared" si="6"/>
        <v>0.12605388436570381</v>
      </c>
      <c r="S39" s="42">
        <f t="shared" si="19"/>
        <v>0.27882532779593627</v>
      </c>
      <c r="U39" s="41">
        <v>303858094.85000002</v>
      </c>
    </row>
    <row r="40" spans="1:25" x14ac:dyDescent="0.25">
      <c r="A40" s="40" t="s">
        <v>37</v>
      </c>
      <c r="B40" s="41">
        <v>150000000</v>
      </c>
      <c r="C40" s="45">
        <v>0</v>
      </c>
      <c r="D40" s="45">
        <v>0</v>
      </c>
      <c r="E40" s="45">
        <v>0</v>
      </c>
      <c r="F40" s="45">
        <f>C40+D40+E40</f>
        <v>0</v>
      </c>
      <c r="G40" s="45">
        <v>0</v>
      </c>
      <c r="H40" s="45">
        <v>0</v>
      </c>
      <c r="I40" s="45">
        <v>0</v>
      </c>
      <c r="J40" s="45">
        <f t="shared" si="4"/>
        <v>0</v>
      </c>
      <c r="K40" s="45">
        <f t="shared" si="7"/>
        <v>0</v>
      </c>
      <c r="L40" s="45">
        <v>0</v>
      </c>
      <c r="M40" s="45">
        <v>0</v>
      </c>
      <c r="N40" s="41">
        <v>7546000</v>
      </c>
      <c r="O40" s="41">
        <f t="shared" si="5"/>
        <v>7546000</v>
      </c>
      <c r="P40" s="41">
        <f t="shared" si="9"/>
        <v>7546000</v>
      </c>
      <c r="Q40" s="41">
        <f t="shared" si="1"/>
        <v>142454000</v>
      </c>
      <c r="R40" s="42">
        <f t="shared" si="6"/>
        <v>5.0306666666666666E-2</v>
      </c>
      <c r="S40" s="42"/>
      <c r="U40" s="47">
        <v>0</v>
      </c>
    </row>
    <row r="41" spans="1:25" ht="15.75" x14ac:dyDescent="0.25">
      <c r="A41" s="33" t="s">
        <v>54</v>
      </c>
      <c r="B41" s="34">
        <v>37432619411.6875</v>
      </c>
      <c r="C41" s="34">
        <f>C42+C43</f>
        <v>174006832.45000002</v>
      </c>
      <c r="D41" s="34">
        <f>D42+D43</f>
        <v>578900166.28999996</v>
      </c>
      <c r="E41" s="34">
        <f>E42+E43</f>
        <v>564242117.88999999</v>
      </c>
      <c r="F41" s="34">
        <f>F42+F43</f>
        <v>1317149116.6300001</v>
      </c>
      <c r="G41" s="34">
        <f t="shared" ref="G41:M41" si="20">G42+G43</f>
        <v>4264468568.8200002</v>
      </c>
      <c r="H41" s="34">
        <f t="shared" si="20"/>
        <v>1087714355.6800001</v>
      </c>
      <c r="I41" s="34">
        <f t="shared" si="20"/>
        <v>236124168.30000001</v>
      </c>
      <c r="J41" s="34">
        <f t="shared" si="20"/>
        <v>5588307092.8000011</v>
      </c>
      <c r="K41" s="34">
        <f t="shared" si="20"/>
        <v>6905456209.4300003</v>
      </c>
      <c r="L41" s="34">
        <f t="shared" si="20"/>
        <v>3624050729.1599998</v>
      </c>
      <c r="M41" s="34">
        <f t="shared" si="20"/>
        <v>320035456.62</v>
      </c>
      <c r="N41" s="34">
        <f>N42+N43</f>
        <v>1141829333.45</v>
      </c>
      <c r="O41" s="34">
        <f t="shared" si="5"/>
        <v>5085915519.2299995</v>
      </c>
      <c r="P41" s="34">
        <f t="shared" si="9"/>
        <v>11991371728.66</v>
      </c>
      <c r="Q41" s="34">
        <f t="shared" si="1"/>
        <v>25441247683.0275</v>
      </c>
      <c r="R41" s="35">
        <f t="shared" si="6"/>
        <v>0.32034551461060623</v>
      </c>
      <c r="S41" s="35">
        <f t="shared" si="19"/>
        <v>-0.44718887296057863</v>
      </c>
      <c r="T41" s="11"/>
      <c r="U41" s="34">
        <v>21691625117.75</v>
      </c>
    </row>
    <row r="42" spans="1:25" x14ac:dyDescent="0.25">
      <c r="A42" s="40" t="s">
        <v>55</v>
      </c>
      <c r="B42" s="41">
        <v>21761713351.547501</v>
      </c>
      <c r="C42" s="41">
        <v>5214988.28</v>
      </c>
      <c r="D42" s="41">
        <v>423941697.38999999</v>
      </c>
      <c r="E42" s="41">
        <v>467501139.91000003</v>
      </c>
      <c r="F42" s="41">
        <f>C42+D42+E42</f>
        <v>896657825.57999992</v>
      </c>
      <c r="G42" s="41">
        <v>3110943942.3200002</v>
      </c>
      <c r="H42" s="41">
        <v>1001312423.7</v>
      </c>
      <c r="I42" s="41">
        <v>236124168.30000001</v>
      </c>
      <c r="J42" s="41">
        <f>G42+H42+I42</f>
        <v>4348380534.3200006</v>
      </c>
      <c r="K42" s="41">
        <f>F42+J42</f>
        <v>5245038359.9000006</v>
      </c>
      <c r="L42" s="41">
        <v>3460077002.0999999</v>
      </c>
      <c r="M42" s="41">
        <v>315978168.47000003</v>
      </c>
      <c r="N42" s="41">
        <v>987076715.54999995</v>
      </c>
      <c r="O42" s="41">
        <f t="shared" si="5"/>
        <v>4763131886.1199999</v>
      </c>
      <c r="P42" s="41">
        <f t="shared" si="9"/>
        <v>10008170246.02</v>
      </c>
      <c r="Q42" s="41">
        <f t="shared" si="1"/>
        <v>11753543105.5275</v>
      </c>
      <c r="R42" s="42">
        <f t="shared" si="6"/>
        <v>0.45989808267134019</v>
      </c>
      <c r="S42" s="42">
        <f t="shared" si="19"/>
        <v>-0.28619192228998747</v>
      </c>
      <c r="U42" s="41">
        <v>14020813939.41</v>
      </c>
      <c r="Y42" s="18"/>
    </row>
    <row r="43" spans="1:25" x14ac:dyDescent="0.25">
      <c r="A43" s="40" t="s">
        <v>56</v>
      </c>
      <c r="B43" s="41">
        <v>15670906060.140003</v>
      </c>
      <c r="C43" s="41">
        <v>168791844.17000002</v>
      </c>
      <c r="D43" s="41">
        <v>154958468.90000001</v>
      </c>
      <c r="E43" s="41">
        <v>96740977.980000004</v>
      </c>
      <c r="F43" s="41">
        <f>C43+D43+E43</f>
        <v>420491291.05000007</v>
      </c>
      <c r="G43" s="41">
        <v>1153524626.5</v>
      </c>
      <c r="H43" s="41">
        <v>86401931.980000004</v>
      </c>
      <c r="I43" s="58">
        <v>0</v>
      </c>
      <c r="J43" s="41">
        <f t="shared" si="4"/>
        <v>1239926558.48</v>
      </c>
      <c r="K43" s="41">
        <f t="shared" si="7"/>
        <v>1660417849.5300002</v>
      </c>
      <c r="L43" s="59">
        <v>163973727.06</v>
      </c>
      <c r="M43" s="59">
        <v>4057288.15</v>
      </c>
      <c r="N43" s="59">
        <v>154752617.90000001</v>
      </c>
      <c r="O43" s="59">
        <f t="shared" si="5"/>
        <v>322783633.11000001</v>
      </c>
      <c r="P43" s="59">
        <f t="shared" si="9"/>
        <v>1983201482.6400003</v>
      </c>
      <c r="Q43" s="59">
        <f t="shared" si="1"/>
        <v>13687704577.500004</v>
      </c>
      <c r="R43" s="60">
        <f t="shared" si="6"/>
        <v>0.12655308346748412</v>
      </c>
      <c r="S43" s="60">
        <f t="shared" si="19"/>
        <v>-0.74146130878049132</v>
      </c>
      <c r="U43" s="59">
        <v>7670811178.3400002</v>
      </c>
    </row>
    <row r="44" spans="1:25" ht="16.5" thickBot="1" x14ac:dyDescent="0.3">
      <c r="A44" s="50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61"/>
      <c r="P44" s="61"/>
      <c r="Q44" s="51"/>
      <c r="R44" s="52"/>
      <c r="S44" s="52"/>
      <c r="U44" s="51"/>
    </row>
    <row r="45" spans="1:25" ht="17.25" thickTop="1" thickBot="1" x14ac:dyDescent="0.3">
      <c r="A45" s="5" t="s">
        <v>0</v>
      </c>
      <c r="B45" s="62">
        <v>-0.4307861328125</v>
      </c>
      <c r="C45" s="6">
        <f t="shared" ref="C45:Q45" si="21">C2-C15</f>
        <v>9627728635.5146618</v>
      </c>
      <c r="D45" s="6">
        <f t="shared" si="21"/>
        <v>3804478195.7100029</v>
      </c>
      <c r="E45" s="6">
        <f t="shared" si="21"/>
        <v>4399979306.1600037</v>
      </c>
      <c r="F45" s="6">
        <f t="shared" si="21"/>
        <v>17832186137.384659</v>
      </c>
      <c r="G45" s="6">
        <f t="shared" si="21"/>
        <v>4355154675.3600025</v>
      </c>
      <c r="H45" s="6">
        <f t="shared" si="21"/>
        <v>2325913119.5199986</v>
      </c>
      <c r="I45" s="6">
        <f t="shared" si="21"/>
        <v>-5409135030.670002</v>
      </c>
      <c r="J45" s="6">
        <f t="shared" si="21"/>
        <v>1271932764.2099915</v>
      </c>
      <c r="K45" s="6">
        <f t="shared" si="21"/>
        <v>19104118901.594666</v>
      </c>
      <c r="L45" s="6">
        <f t="shared" si="21"/>
        <v>-1683893882.5842381</v>
      </c>
      <c r="M45" s="6">
        <f t="shared" si="21"/>
        <v>8319487202.210001</v>
      </c>
      <c r="N45" s="6">
        <f t="shared" si="21"/>
        <v>-7244527424.1649189</v>
      </c>
      <c r="O45" s="6">
        <f t="shared" si="21"/>
        <v>-608934104.53916168</v>
      </c>
      <c r="P45" s="6">
        <f t="shared" si="21"/>
        <v>18495184797.055496</v>
      </c>
      <c r="Q45" s="6">
        <f t="shared" si="21"/>
        <v>-18495184796.796326</v>
      </c>
      <c r="R45" s="7"/>
      <c r="S45" s="7">
        <f>P45/U45-1</f>
        <v>1.657273930100863</v>
      </c>
      <c r="U45" s="6">
        <v>6960210081.2969131</v>
      </c>
    </row>
    <row r="46" spans="1:25" ht="16.5" thickTop="1" x14ac:dyDescent="0.25">
      <c r="A46" s="63"/>
      <c r="B46" s="64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6"/>
      <c r="S46" s="66"/>
      <c r="U46" s="65"/>
    </row>
    <row r="47" spans="1:25" ht="15.75" x14ac:dyDescent="0.25">
      <c r="A47" s="67"/>
      <c r="B47" s="68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6"/>
      <c r="S47" s="66"/>
      <c r="U47" s="69"/>
    </row>
    <row r="48" spans="1:25" ht="15.75" x14ac:dyDescent="0.25">
      <c r="A48" s="70" t="s">
        <v>40</v>
      </c>
      <c r="B48" s="71">
        <v>29893082967.0868</v>
      </c>
      <c r="C48" s="71">
        <f t="shared" ref="C48:Q48" si="22">SUM(C20,C23,C40)</f>
        <v>228559770.665337</v>
      </c>
      <c r="D48" s="71">
        <f t="shared" si="22"/>
        <v>1078840741.0899999</v>
      </c>
      <c r="E48" s="71">
        <f t="shared" si="22"/>
        <v>2251669240.73</v>
      </c>
      <c r="F48" s="71">
        <f t="shared" si="22"/>
        <v>3559069752.4853373</v>
      </c>
      <c r="G48" s="71">
        <f t="shared" si="22"/>
        <v>1690079936.76</v>
      </c>
      <c r="H48" s="71">
        <f t="shared" si="22"/>
        <v>1124065547</v>
      </c>
      <c r="I48" s="71">
        <f t="shared" si="22"/>
        <v>1205186441</v>
      </c>
      <c r="J48" s="71">
        <f t="shared" si="22"/>
        <v>4019331924.7600002</v>
      </c>
      <c r="K48" s="71">
        <f t="shared" si="22"/>
        <v>7578401677.2453365</v>
      </c>
      <c r="L48" s="71">
        <f t="shared" si="22"/>
        <v>706015592</v>
      </c>
      <c r="M48" s="71">
        <f t="shared" si="22"/>
        <v>733141446</v>
      </c>
      <c r="N48" s="71">
        <f t="shared" si="22"/>
        <v>1446185391.25</v>
      </c>
      <c r="O48" s="71">
        <f t="shared" si="22"/>
        <v>2885342429.25</v>
      </c>
      <c r="P48" s="71">
        <f t="shared" si="22"/>
        <v>10463744106.495337</v>
      </c>
      <c r="Q48" s="71">
        <f t="shared" si="22"/>
        <v>19429338860.591461</v>
      </c>
      <c r="R48" s="72">
        <f>IF(B48&lt;&gt;0,P48/B48,0)</f>
        <v>0.35003897450176819</v>
      </c>
      <c r="S48" s="72">
        <f>P48/U48-1</f>
        <v>-0.12830747019586985</v>
      </c>
      <c r="U48" s="71">
        <v>12003939174.34</v>
      </c>
    </row>
    <row r="49" spans="1:21" ht="15.75" x14ac:dyDescent="0.25">
      <c r="A49" s="73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5"/>
      <c r="S49" s="75"/>
      <c r="U49" s="74"/>
    </row>
    <row r="50" spans="1:21" ht="32.25" thickBot="1" x14ac:dyDescent="0.3">
      <c r="A50" s="76" t="s">
        <v>57</v>
      </c>
      <c r="B50" s="77">
        <v>202899999998.73083</v>
      </c>
      <c r="C50" s="77">
        <f t="shared" ref="C50:Q50" si="23">+C15-C31</f>
        <v>5886123370.0653391</v>
      </c>
      <c r="D50" s="77">
        <f t="shared" si="23"/>
        <v>9461978036.25</v>
      </c>
      <c r="E50" s="77">
        <f t="shared" si="23"/>
        <v>17362415103.199997</v>
      </c>
      <c r="F50" s="77">
        <f t="shared" si="23"/>
        <v>32710516509.515335</v>
      </c>
      <c r="G50" s="77">
        <f t="shared" si="23"/>
        <v>15682627143.969999</v>
      </c>
      <c r="H50" s="77">
        <f t="shared" si="23"/>
        <v>9959904544.6800003</v>
      </c>
      <c r="I50" s="77">
        <f t="shared" si="23"/>
        <v>8590908172.420002</v>
      </c>
      <c r="J50" s="77">
        <f t="shared" si="23"/>
        <v>34233439861.070004</v>
      </c>
      <c r="K50" s="77">
        <f t="shared" si="23"/>
        <v>66943956370.585342</v>
      </c>
      <c r="L50" s="77">
        <f t="shared" si="23"/>
        <v>12427927220.539999</v>
      </c>
      <c r="M50" s="77">
        <f t="shared" si="23"/>
        <v>5605978930.5</v>
      </c>
      <c r="N50" s="77">
        <f>+N15-N31</f>
        <v>15525810301.352001</v>
      </c>
      <c r="O50" s="77">
        <f>+O15-O31</f>
        <v>33559716452.391998</v>
      </c>
      <c r="P50" s="77">
        <f>+P15-P31</f>
        <v>100503672822.97734</v>
      </c>
      <c r="Q50" s="77">
        <f t="shared" si="23"/>
        <v>102396327176.75349</v>
      </c>
      <c r="R50" s="78">
        <f>IF(B50&lt;&gt;0,P50/B50,0)</f>
        <v>0.49533599223068508</v>
      </c>
      <c r="S50" s="78">
        <f>P50/U50-1</f>
        <v>-0.1153869179817959</v>
      </c>
      <c r="U50" s="77">
        <v>113613143266.75209</v>
      </c>
    </row>
    <row r="51" spans="1:21" hidden="1" x14ac:dyDescent="0.25">
      <c r="A51" s="79"/>
      <c r="C51" s="18" t="e">
        <f>[44]mensuel!B21-TEREDA_RESUME_P9!C15</f>
        <v>#VALUE!</v>
      </c>
      <c r="D51" s="18" t="e">
        <f>[44]mensuel!C21-TEREDA_RESUME_P9!D15</f>
        <v>#VALUE!</v>
      </c>
      <c r="E51" s="18" t="e">
        <f>[44]mensuel!D21-TEREDA_RESUME_P9!E15</f>
        <v>#VALUE!</v>
      </c>
      <c r="G51" s="18" t="e">
        <f>[44]mensuel!E21-TEREDA_RESUME_P9!G15</f>
        <v>#VALUE!</v>
      </c>
      <c r="H51" s="18" t="e">
        <f>[44]mensuel!F21-TEREDA_RESUME_P9!H15</f>
        <v>#VALUE!</v>
      </c>
      <c r="I51" s="18" t="e">
        <f>[44]mensuel!G21-TEREDA_RESUME_P9!I15</f>
        <v>#VALUE!</v>
      </c>
      <c r="L51" s="18" t="e">
        <f>[44]mensuel!H21-TEREDA_RESUME_P9!L15</f>
        <v>#VALUE!</v>
      </c>
    </row>
    <row r="52" spans="1:21" hidden="1" x14ac:dyDescent="0.25">
      <c r="P52" s="18"/>
      <c r="U52" s="18"/>
    </row>
    <row r="53" spans="1:21" hidden="1" x14ac:dyDescent="0.25">
      <c r="C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U53" s="18"/>
    </row>
    <row r="54" spans="1:21" hidden="1" x14ac:dyDescent="0.25">
      <c r="C54" s="18">
        <f>C50-'[45]Section article_juillet'!D532</f>
        <v>5886123370.0653391</v>
      </c>
      <c r="D54" s="18">
        <f>D50-'[45]Section article_juillet'!E532</f>
        <v>9461978036.25</v>
      </c>
      <c r="E54" s="18">
        <f>E50-'[45]Section article_juillet'!F532</f>
        <v>17362415103.199997</v>
      </c>
      <c r="G54" s="18">
        <f>G50-'[45]Section article_juillet'!G532</f>
        <v>15682627143.969999</v>
      </c>
      <c r="H54" s="18">
        <f>H50-'[45]Section article_juillet'!H532</f>
        <v>9959904544.6800003</v>
      </c>
      <c r="I54" s="18">
        <f>I50-'[45]Section article_juillet'!I532</f>
        <v>8590908172.420002</v>
      </c>
      <c r="L54" s="18">
        <f>L50-'[45]Section article_juillet'!J532</f>
        <v>12427927220.539999</v>
      </c>
      <c r="M54" s="18">
        <f>M50-'[45]Section article_juillet'!K532</f>
        <v>5605978930.5</v>
      </c>
      <c r="N54" s="18">
        <f>N50-'[45]Section article_juillet'!L532</f>
        <v>15525810301.352001</v>
      </c>
      <c r="P54" s="39">
        <f>P50-'[45]Section article_juillet'!$M$534</f>
        <v>100476224727.79735</v>
      </c>
    </row>
    <row r="55" spans="1:21" hidden="1" x14ac:dyDescent="0.25"/>
    <row r="56" spans="1:21" x14ac:dyDescent="0.25">
      <c r="C56" s="18"/>
    </row>
  </sheetData>
  <printOptions horizontalCentered="1"/>
  <pageMargins left="0.25" right="0.25" top="0.94" bottom="0.75" header="0.3" footer="0.3"/>
  <pageSetup scale="50" orientation="landscape" horizontalDpi="300" verticalDpi="300" r:id="rId1"/>
  <headerFooter>
    <oddHeader xml:space="preserve">&amp;C&amp;"Arial,Gras"&amp;12MINISTERE DE L'ECONOMIE ET DES FINANCES
DIRECTION GENERALE DU BUDGET&amp;"Arial,Normal"&amp;10
&amp;12TABLEAU DES RECETTES ENCAISSEES ET DES DEPENSES AUTORISEES
EXERCICE 2023-2024
Du 1er octobre au 30 juin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TEREDA_RESUME_P9</vt:lpstr>
      <vt:lpstr>TEREDA_RESUME_P9!Zone_d_impression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JRMarcelin</dc:creator>
  <cp:lastModifiedBy>Admin1</cp:lastModifiedBy>
  <cp:lastPrinted>2024-07-04T20:14:00Z</cp:lastPrinted>
  <dcterms:created xsi:type="dcterms:W3CDTF">2024-07-04T01:31:02Z</dcterms:created>
  <dcterms:modified xsi:type="dcterms:W3CDTF">2024-07-04T20:35:23Z</dcterms:modified>
</cp:coreProperties>
</file>